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2" activeTab="4"/>
  </bookViews>
  <sheets>
    <sheet name="目录" sheetId="55" r:id="rId1"/>
    <sheet name="（表1）一般公共预算收入决算总表（全辖）" sheetId="78" r:id="rId2"/>
    <sheet name="(表2)一般公共预算收入明细表（全辖）" sheetId="56" r:id="rId3"/>
    <sheet name="（表3）一般公共预算收入决算总表(本级）" sheetId="81" r:id="rId4"/>
    <sheet name="(表4)一般公共预算收入明细表(本级）" sheetId="82" r:id="rId5"/>
    <sheet name="（表5）一般公共预算支出决算总表（全辖）" sheetId="57" r:id="rId6"/>
    <sheet name="（表6）一般公共预算支出决算表（全辖）" sheetId="92" r:id="rId7"/>
    <sheet name="（表7）一般公共预算支出决算功能分类决算表（全辖）" sheetId="58" r:id="rId8"/>
    <sheet name="（表8）一般公共预算支出决算功能分类明细表（全辖）" sheetId="59" r:id="rId9"/>
    <sheet name="（表9）一般公共预算支出决算经济分类明细表（全辖）" sheetId="94" r:id="rId10"/>
    <sheet name="（表10）一般公共预算（基本）支出决算经济分类明细表（全辖）" sheetId="95" r:id="rId11"/>
    <sheet name="（表11）一般公共预算支出决算总表（本级）" sheetId="83" r:id="rId12"/>
    <sheet name="（表12）一般公共预算支出决算表（本级）" sheetId="76" r:id="rId13"/>
    <sheet name="（表13）一般公共预算支出决算功能分类决算表（本级）" sheetId="93" r:id="rId14"/>
    <sheet name="（表14）一般公共预算支出决算功能分类明细表（本级）" sheetId="96" r:id="rId15"/>
    <sheet name="（表15）一般公共预算支出决算经济分类明细表（本级）" sheetId="60" r:id="rId16"/>
    <sheet name="（表16）一般公共预算（基本）支出决算经济分类明细表（本级）" sheetId="75" r:id="rId17"/>
    <sheet name="（表17）一般公共预算税收返还和转移支付决算表" sheetId="61" r:id="rId18"/>
    <sheet name="（表18）南县一般公共预算专项转移支付决算表（分项目）" sheetId="62" r:id="rId19"/>
    <sheet name="（表19）一般公共预算税收返还和转移支付决算表（分地区）" sheetId="28" r:id="rId20"/>
    <sheet name="（表20）政府性基金预算收入决算总表（全辖）" sheetId="91" r:id="rId21"/>
    <sheet name="(表21)政府性基金预算收入决算明细表（全辖）" sheetId="90" r:id="rId22"/>
    <sheet name="（表22）政府性基金预算收入决算总表（本级）" sheetId="63" r:id="rId23"/>
    <sheet name="(表23)政府性基金预算收入决算明细表（本级）" sheetId="64" r:id="rId24"/>
    <sheet name="（表24）政府性基金预算支出决算总表（全辖）" sheetId="87" r:id="rId25"/>
    <sheet name="（表25）政府性基金预算（功能分类）支出决算总表（全辖）" sheetId="88" r:id="rId26"/>
    <sheet name="(表26)政府性基金预算（功能分类）支出决算明细表（全辖）" sheetId="89" r:id="rId27"/>
    <sheet name="（表27）政府性基金预算支出决算总表（本级）" sheetId="68" r:id="rId28"/>
    <sheet name="（表28）南县政府性基金预算（功能分类）支出决算总表（本级）" sheetId="67" r:id="rId29"/>
    <sheet name="(表29)政府性基金预算（功能分类）支出决算明细表（本级）" sheetId="86" r:id="rId30"/>
    <sheet name="(表30)政府性基金预算转移支付收入决算表" sheetId="66" r:id="rId31"/>
    <sheet name="(表31）政府性基金预算转移支付决算表（分地区）" sheetId="43" r:id="rId32"/>
    <sheet name="（表32）政府性基金预算转移支付决算表（分项目）" sheetId="53" r:id="rId33"/>
    <sheet name="(表33)国有资本经营预算收入决算总表（全辖）" sheetId="69" r:id="rId34"/>
    <sheet name="（表34)国有资本经营预算收入决算总表（本级）" sheetId="85" r:id="rId35"/>
    <sheet name="(表35)国有资本经营预算支出决算总表（全辖）" sheetId="71" r:id="rId36"/>
    <sheet name="（表36）国有资本经营预算支出决算总表（本级）" sheetId="84" r:id="rId37"/>
    <sheet name="（表37）国有资本经营预算转移支付决算表（分地区）" sheetId="50" r:id="rId38"/>
    <sheet name="（表38）国有资本经营预算转移支付决算表（分项目）" sheetId="54" r:id="rId39"/>
    <sheet name="（表39）社会保险基金收入情况表" sheetId="70" r:id="rId40"/>
    <sheet name="（表40）社会保险基金支出情况表" sheetId="72" r:id="rId41"/>
    <sheet name="(表41）地方政府债务限额及余额情况表" sheetId="73" r:id="rId42"/>
    <sheet name="（表42）地方政府债务付息情况表" sheetId="74" r:id="rId43"/>
    <sheet name="（表43）政府新增一般债务安排情况表" sheetId="79" r:id="rId44"/>
    <sheet name="(表44)政府新增专项债务安排情况表" sheetId="80" r:id="rId45"/>
  </sheets>
  <calcPr calcId="144525" iterate="1" iterateCount="100" iterateDelta="0.001"/>
</workbook>
</file>

<file path=xl/sharedStrings.xml><?xml version="1.0" encoding="utf-8"?>
<sst xmlns="http://schemas.openxmlformats.org/spreadsheetml/2006/main" count="2354" uniqueCount="961">
  <si>
    <t>2020年度南县政府决算公开表</t>
  </si>
  <si>
    <t>目录</t>
  </si>
  <si>
    <t>序号</t>
  </si>
  <si>
    <t>表名</t>
  </si>
  <si>
    <t>链接</t>
  </si>
  <si>
    <t>一、一般公共预算收支决算</t>
  </si>
  <si>
    <t>2020年度南县一般公共预算收入决算总表（全辖）</t>
  </si>
  <si>
    <t>表1</t>
  </si>
  <si>
    <t>2020年度南县一般公共预算收入明细表（全辖）</t>
  </si>
  <si>
    <t>表2</t>
  </si>
  <si>
    <t>2020年度南县一般公共预算收入决算总表（本级）</t>
  </si>
  <si>
    <t>表3</t>
  </si>
  <si>
    <t>2020年度南县一般公共预算收入明细表（本级）</t>
  </si>
  <si>
    <t>表4</t>
  </si>
  <si>
    <t>2020年度南县一般公共预算支出决算总表（全辖）</t>
  </si>
  <si>
    <t>表5</t>
  </si>
  <si>
    <t>2020年度南县一般公共预算支出决算表（全辖）</t>
  </si>
  <si>
    <t>表6</t>
  </si>
  <si>
    <t>2020年度南县一般公共预算支出决算功能分类决算表（全辖）</t>
  </si>
  <si>
    <t>表7</t>
  </si>
  <si>
    <t>2020年度南县一般公共预算支出决算功能分类明细表（全辖）</t>
  </si>
  <si>
    <t>表8</t>
  </si>
  <si>
    <t>2020年度南县一般公共预算支出决算经济分类明细表（全辖）</t>
  </si>
  <si>
    <t>表9</t>
  </si>
  <si>
    <t>2020年度南县一般公共预算（基本）支出决算经济分类明细表（全辖）</t>
  </si>
  <si>
    <t>表10</t>
  </si>
  <si>
    <t>2020年度南县一般公共预算支出决算总表（本级）</t>
  </si>
  <si>
    <t>表11</t>
  </si>
  <si>
    <t>2020年度南县一般公共预算支出决算表（本级）</t>
  </si>
  <si>
    <t>表12</t>
  </si>
  <si>
    <t>2020年度南县一般公共预算支出决算功能分类决算表（本级）</t>
  </si>
  <si>
    <t>表13</t>
  </si>
  <si>
    <t>2020年度南县一般公共预算支出决算功能分类明细表（本级）</t>
  </si>
  <si>
    <t>表14</t>
  </si>
  <si>
    <t>2020年度南县一般公共预算支出决算经济分类明细表（本级）</t>
  </si>
  <si>
    <t>表15</t>
  </si>
  <si>
    <t>2020年度南县一般公共预算（基本）支出决算经济分类明细表（本级）</t>
  </si>
  <si>
    <t>表16</t>
  </si>
  <si>
    <t>2020年度南县一般公共预算税收返还和转移支付决算表</t>
  </si>
  <si>
    <t>表17</t>
  </si>
  <si>
    <t>2020年度南县一般公共预算专项转移支付决算表（分项目）</t>
  </si>
  <si>
    <t>表18</t>
  </si>
  <si>
    <t>2020年度南县一般公共预算税收返还和转移支付决算表（分地区）</t>
  </si>
  <si>
    <t>表19</t>
  </si>
  <si>
    <t>二、政府性基金收支决算</t>
  </si>
  <si>
    <t>2020年度南县政府性基金预算收入决算总表（全辖）</t>
  </si>
  <si>
    <t>表20</t>
  </si>
  <si>
    <t>2020年度南县政府性基金预算收入决算明细表（全辖）</t>
  </si>
  <si>
    <t>表21</t>
  </si>
  <si>
    <t>2020年度南县政府性基金预算收入决算总表（本级）</t>
  </si>
  <si>
    <t>表22</t>
  </si>
  <si>
    <t>2020年度南县政府性基金预算收入决算明细表（本级）</t>
  </si>
  <si>
    <t>表23</t>
  </si>
  <si>
    <t>2020年度南县政府性基金预算支出决算总表（全辖）</t>
  </si>
  <si>
    <t>表24</t>
  </si>
  <si>
    <t>2020年度南县政府性基金预算（功能分类）支出决算总表（全辖）</t>
  </si>
  <si>
    <t>表25</t>
  </si>
  <si>
    <t>2020年度南县政府性基金预算（功能分类）支出决算明细表（全辖）</t>
  </si>
  <si>
    <t>表26</t>
  </si>
  <si>
    <t>2020年度南县政府性基金预算支出决算总表（本级）</t>
  </si>
  <si>
    <t>表27</t>
  </si>
  <si>
    <t>2020年度南县政府性基金预算（功能分类）支出决算总表（本级）</t>
  </si>
  <si>
    <t>表28</t>
  </si>
  <si>
    <t>2020年度南县政府性基金预算（功能分类）支出决算明细表（本级）</t>
  </si>
  <si>
    <t>表29</t>
  </si>
  <si>
    <t>2020年度南县政府性基金预算转移支付收入决算表</t>
  </si>
  <si>
    <t>表30</t>
  </si>
  <si>
    <t>2020年度南县政府性基金预算转移支付（分地区）决算表</t>
  </si>
  <si>
    <t>表31</t>
  </si>
  <si>
    <t>2020年度南县政府性基金预算转移支付（分项目）决算表</t>
  </si>
  <si>
    <t>表32</t>
  </si>
  <si>
    <t>三、国有资本经营收支决算</t>
  </si>
  <si>
    <t>2020年度南县国有资本经营预算收入决算总表（全辖）</t>
  </si>
  <si>
    <t>表33</t>
  </si>
  <si>
    <t>2020年度南县国有资本经营预算收入决算总表（本级）</t>
  </si>
  <si>
    <t>表34</t>
  </si>
  <si>
    <t>2020年度南县国有资本经营预算支出决算总表（全辖）</t>
  </si>
  <si>
    <t>表35</t>
  </si>
  <si>
    <t>2020年度南县国有资本经营预算支出决算总表（本级）</t>
  </si>
  <si>
    <t>表36</t>
  </si>
  <si>
    <t>2020年度南县国有资本经营预算转移支付决算表（分地区）</t>
  </si>
  <si>
    <t>表37</t>
  </si>
  <si>
    <t>2020年度南县国有资本经营预算转移支付决算表（分项目）</t>
  </si>
  <si>
    <t>表38</t>
  </si>
  <si>
    <t>四、社会保险基金收支决算</t>
  </si>
  <si>
    <t>2020年度南县社会保险基金收入情况表</t>
  </si>
  <si>
    <t>表39</t>
  </si>
  <si>
    <t>2020年度南县社会保险基金支出情况表</t>
  </si>
  <si>
    <t>表40</t>
  </si>
  <si>
    <t>五、地方政府债务情况</t>
  </si>
  <si>
    <t>2020年度南县地方政府债务限额及余额情况表</t>
  </si>
  <si>
    <t>表41</t>
  </si>
  <si>
    <t>2020年度南县地方政府债务付息情况表</t>
  </si>
  <si>
    <t>表42</t>
  </si>
  <si>
    <t>六、重大投资安排情况</t>
  </si>
  <si>
    <t>2020年度南县新增一般债务安排情况表</t>
  </si>
  <si>
    <t>表43</t>
  </si>
  <si>
    <t>2020年度南县新增专项债务安排情况表</t>
  </si>
  <si>
    <t>表44</t>
  </si>
  <si>
    <t>单位:万元</t>
  </si>
  <si>
    <t>项  目</t>
  </si>
  <si>
    <t>决算数</t>
  </si>
  <si>
    <t>一、一般公共预算地方收入</t>
  </si>
  <si>
    <t>二、上级补助收入</t>
  </si>
  <si>
    <t xml:space="preserve">    返还性收入</t>
  </si>
  <si>
    <t xml:space="preserve">    一般性转移支付收入</t>
  </si>
  <si>
    <t xml:space="preserve">    专项转移支付收入</t>
  </si>
  <si>
    <t>三、地方政府一般债务(转贷)收入</t>
  </si>
  <si>
    <t>四、调入预算稳定调节基金</t>
  </si>
  <si>
    <t>五、调入资金</t>
  </si>
  <si>
    <t xml:space="preserve">    从政府性基金预算调入</t>
  </si>
  <si>
    <t xml:space="preserve">    从国有资本经营预算调入</t>
  </si>
  <si>
    <t xml:space="preserve">    从其他资金调入</t>
  </si>
  <si>
    <t>六、上年结余</t>
  </si>
  <si>
    <t>收  入  总  计</t>
  </si>
  <si>
    <t xml:space="preserve">     注：1.2020年全县一般公共预算地方收入63291万元，增长4.53%，为调整预算的98.36%；</t>
  </si>
  <si>
    <t xml:space="preserve">        2.2020年全县地方政府一般债务(转贷)收入42172万元，其中新增债券26052万元、再融资债券16120万元；</t>
  </si>
  <si>
    <t xml:space="preserve">        3.2020年全县一般公共预算地方收入分科目情况详见表2。</t>
  </si>
  <si>
    <r>
      <rPr>
        <sz val="10"/>
        <color rgb="FF000000"/>
        <rFont val="宋体"/>
        <charset val="134"/>
      </rPr>
      <t>表</t>
    </r>
    <r>
      <rPr>
        <sz val="10"/>
        <color rgb="FF000000"/>
        <rFont val="Times New Roman"/>
        <charset val="134"/>
      </rPr>
      <t>2</t>
    </r>
  </si>
  <si>
    <t>预算科目</t>
  </si>
  <si>
    <t>调整预算数</t>
  </si>
  <si>
    <t>决算数为预算数的%</t>
  </si>
  <si>
    <t>决算数为上年决算数的%</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</si>
  <si>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</si>
  <si>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</si>
  <si>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</si>
  <si>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</si>
  <si>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</si>
  <si>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</si>
  <si>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</si>
  <si>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</si>
  <si>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</si>
  <si>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</si>
  <si>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</si>
  <si>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</si>
  <si>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</si>
  <si>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</si>
  <si>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</si>
  <si>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</si>
  <si>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</si>
  <si>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</si>
  <si>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</si>
  <si>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</si>
  <si>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</si>
  <si>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</si>
  <si>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本 年 收 入 合 计</t>
  </si>
  <si>
    <t xml:space="preserve">   注：1.2020年全县一般公共预算地方收入63291万元，比同期增长4.53%，为预算的98.36%。</t>
  </si>
  <si>
    <t xml:space="preserve">       2.其他收入取自决算生成表中，包含决算录入表中的10309政府住房基金收入500万元和10399其他收入0万元。</t>
  </si>
  <si>
    <t>2020年度南县一般公共预算收入决算总表(本级）</t>
  </si>
  <si>
    <t xml:space="preserve">     注：1.2020年本级一般公共预算地方收入63291万元，增长4.53%，为调整预算的98.36%；</t>
  </si>
  <si>
    <t xml:space="preserve">        2.2020年本级地方政府一般债务(转贷)收入42172万元，其中新增债券26052万元、再融资债券16120万元；</t>
  </si>
  <si>
    <t xml:space="preserve">        3.2020年本级一般公共预算地方收入分科目情况详见表4。</t>
  </si>
  <si>
    <t>2020年度南县一般公共预算收入明细表(本级）</t>
  </si>
  <si>
    <t xml:space="preserve">    烟叶税</t>
  </si>
  <si>
    <t xml:space="preserve">   注：1.2020年本级一般公共预算地方收入63291万元，比同期增长4.53%，为预算的98.36%。</t>
  </si>
  <si>
    <t>一、一般公共预算支出</t>
  </si>
  <si>
    <t>二、上解上级支出</t>
  </si>
  <si>
    <t xml:space="preserve">     体制上解支出</t>
  </si>
  <si>
    <t xml:space="preserve">     专项上解支出</t>
  </si>
  <si>
    <t>三、地方政府一般债务还本支出</t>
  </si>
  <si>
    <t>四、补充预算稳定调节基金</t>
  </si>
  <si>
    <t>五、结转下年</t>
  </si>
  <si>
    <t xml:space="preserve">    净结余</t>
  </si>
  <si>
    <t>支  出  总  计</t>
  </si>
  <si>
    <t xml:space="preserve">   注： 1.2020年全县一般公共预算支出501088万元，比同期增长1.23%，完成预算的95.57%；</t>
  </si>
  <si>
    <t xml:space="preserve">       2.2020年全县一般公共预算支出功能决算情况见表7；</t>
  </si>
  <si>
    <t xml:space="preserve">       3.2020年全县一般公共预算支出功能分类明细情况详见表8；</t>
  </si>
  <si>
    <t xml:space="preserve">       4.2020年全县一般公共预算支出功能预算完成情况详见表6。</t>
  </si>
  <si>
    <r>
      <rPr>
        <b/>
        <sz val="18"/>
        <color rgb="FF000000"/>
        <rFont val="Calibri"/>
        <charset val="134"/>
      </rPr>
      <t>2020</t>
    </r>
    <r>
      <rPr>
        <b/>
        <sz val="18"/>
        <color rgb="FF000000"/>
        <rFont val="宋体"/>
        <charset val="134"/>
      </rPr>
      <t>年度南县一般公共预算支出决算表（全辖）</t>
    </r>
  </si>
  <si>
    <t>预算数</t>
  </si>
  <si>
    <t>完成预算的%</t>
  </si>
  <si>
    <t>一、本级支出合计</t>
  </si>
  <si>
    <t xml:space="preserve">   其中：一般公共服务支出</t>
  </si>
  <si>
    <t>外交支出</t>
  </si>
  <si>
    <t>国防支出</t>
  </si>
  <si>
    <t>公共安全支出</t>
  </si>
  <si>
    <t>教育支出</t>
  </si>
  <si>
    <t>科学技术支出</t>
  </si>
  <si>
    <t>文化体育与传媒支出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</si>
  <si>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</si>
  <si>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</si>
  <si>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</si>
  <si>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</si>
  <si>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</si>
  <si>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</si>
  <si>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</si>
  <si>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</si>
  <si>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</si>
  <si>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</si>
  <si>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</si>
  <si>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</si>
  <si>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</si>
  <si>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</si>
  <si>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</si>
  <si>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其他支出(类)</t>
  </si>
  <si>
    <t>债务付息支出</t>
  </si>
  <si>
    <t>债务发行费用支出</t>
  </si>
  <si>
    <t>三、债务还本支出</t>
  </si>
  <si>
    <t>2020年决算数</t>
  </si>
  <si>
    <t>2019年决算数</t>
  </si>
  <si>
    <t>一般公共预算支出</t>
  </si>
  <si>
    <t>一般公共服务支出</t>
  </si>
  <si>
    <t>说明：1、金融支出增长1113.4%主要是因为上级部门增加了对重点企业的贷款贴息专项资金770万元；</t>
  </si>
  <si>
    <r>
      <rPr>
        <sz val="10"/>
        <color rgb="FF000000"/>
        <rFont val="宋体"/>
        <charset val="134"/>
      </rPr>
      <t xml:space="preserve">     2</t>
    </r>
    <r>
      <rPr>
        <sz val="10"/>
        <color rgb="FF000000"/>
        <rFont val="宋体"/>
        <charset val="134"/>
      </rPr>
      <t>、灾害防治及应急管理支出增长149.27%主要是因为消防增支800万、中央自然灾害生活补助项目增支600万所致；</t>
    </r>
  </si>
  <si>
    <r>
      <rPr>
        <sz val="10"/>
        <color rgb="FF000000"/>
        <rFont val="宋体"/>
        <charset val="134"/>
      </rPr>
      <t xml:space="preserve">     </t>
    </r>
    <r>
      <rPr>
        <sz val="10"/>
        <color rgb="FF000000"/>
        <rFont val="宋体"/>
        <charset val="134"/>
      </rPr>
      <t>3</t>
    </r>
    <r>
      <rPr>
        <sz val="10"/>
        <color rgb="FF000000"/>
        <rFont val="宋体"/>
        <charset val="134"/>
      </rPr>
      <t>、交通运输支出增长147.08%主要是因为新增S511线、S307线公路建设支出1.8亿元；</t>
    </r>
  </si>
  <si>
    <r>
      <rPr>
        <sz val="10"/>
        <color rgb="FF000000"/>
        <rFont val="宋体"/>
        <charset val="134"/>
      </rPr>
      <t xml:space="preserve">     </t>
    </r>
    <r>
      <rPr>
        <sz val="10"/>
        <color rgb="FF000000"/>
        <rFont val="宋体"/>
        <charset val="134"/>
      </rPr>
      <t>4</t>
    </r>
    <r>
      <rPr>
        <sz val="10"/>
        <color rgb="FF000000"/>
        <rFont val="宋体"/>
        <charset val="134"/>
      </rPr>
      <t>、资源勘探信息等支出增长94.72%主要是因为2020年疫情影响，加大了对中小企业的扶持力度增支4000万元；</t>
    </r>
  </si>
  <si>
    <t xml:space="preserve">     5、社会保障和就业支出下降19.22%主要是因为企业养老保险从2019年7月开始由省级统筹，城乡居民基本医疗保险、职工基本医疗保险从2020年10月开始由市级统筹；</t>
  </si>
  <si>
    <t xml:space="preserve">     6、一般公共服务支出下降25.03%主要是因为压缩一般性支出所致。</t>
  </si>
  <si>
    <t xml:space="preserve">  人大事务</t>
  </si>
  <si>
    <t xml:space="preserve">    行政运行</t>
  </si>
  <si>
    <t xml:space="preserve">    一般行政管理事务</t>
  </si>
  <si>
    <t xml:space="preserve">    人大会议</t>
  </si>
  <si>
    <t xml:space="preserve">  政协事务</t>
  </si>
  <si>
    <t xml:space="preserve">    政协会议</t>
  </si>
  <si>
    <t xml:space="preserve">    其他政协事务支出</t>
  </si>
  <si>
    <t xml:space="preserve">  政府办公厅(室)及相关机构事务</t>
  </si>
  <si>
    <t xml:space="preserve">    机关服务</t>
  </si>
  <si>
    <t xml:space="preserve">    政务公开审批</t>
  </si>
  <si>
    <t xml:space="preserve">    信访事务</t>
  </si>
  <si>
    <t xml:space="preserve">    事业运行</t>
  </si>
  <si>
    <t xml:space="preserve">    其他政府办公厅(室)及相关机构事务支出</t>
  </si>
  <si>
    <t xml:space="preserve">  发展与改革事务</t>
  </si>
  <si>
    <t xml:space="preserve">    社会事业发展规划</t>
  </si>
  <si>
    <t xml:space="preserve">    其他发展与改革事务支出</t>
  </si>
  <si>
    <t xml:space="preserve">  统计信息事务</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</si>
  <si>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</si>
  <si>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</si>
  <si>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</si>
  <si>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</si>
  <si>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</si>
  <si>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</si>
  <si>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</si>
  <si>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</si>
  <si>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</si>
  <si>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</si>
  <si>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</si>
  <si>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代扣代收代征税款手续费</t>
  </si>
  <si>
    <t xml:space="preserve">    其他税收事务支出</t>
  </si>
  <si>
    <t xml:space="preserve">  审计事务</t>
  </si>
  <si>
    <t xml:space="preserve">    审计业务</t>
  </si>
  <si>
    <t xml:space="preserve">    其他审计事务支出</t>
  </si>
  <si>
    <t xml:space="preserve">  人力资源事务</t>
  </si>
  <si>
    <t xml:space="preserve">    引进人才费用</t>
  </si>
  <si>
    <t xml:space="preserve">    其他人力资源事务支出</t>
  </si>
  <si>
    <t xml:space="preserve">  纪检监察事务</t>
  </si>
  <si>
    <t xml:space="preserve">    其他纪检监察事务支出</t>
  </si>
  <si>
    <t xml:space="preserve">  商贸事务</t>
  </si>
  <si>
    <t xml:space="preserve">    招商引资</t>
  </si>
  <si>
    <t xml:space="preserve">    其他商贸事务支出</t>
  </si>
  <si>
    <t xml:space="preserve">  民族事务</t>
  </si>
  <si>
    <t xml:space="preserve">    民族工作专项</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</si>
  <si>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</si>
  <si>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</si>
  <si>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</si>
  <si>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</si>
  <si>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</si>
  <si>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</si>
  <si>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</si>
  <si>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</si>
  <si>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</si>
  <si>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</si>
  <si>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</si>
  <si>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</si>
  <si>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</si>
  <si>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</si>
  <si>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</si>
  <si>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</si>
  <si>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其他共产党事务支出(款)</t>
  </si>
  <si>
    <t xml:space="preserve">    其他共产党事务支出(项)</t>
  </si>
  <si>
    <t xml:space="preserve">  网信事务</t>
  </si>
  <si>
    <t xml:space="preserve">  市场监督管理事务</t>
  </si>
  <si>
    <t xml:space="preserve">    市场主体管理</t>
  </si>
  <si>
    <t xml:space="preserve">    市场秩序执法</t>
  </si>
  <si>
    <t xml:space="preserve">    药品事务</t>
  </si>
  <si>
    <t xml:space="preserve">    食品安全监管</t>
  </si>
  <si>
    <t xml:space="preserve">    其他市场监督管理事务</t>
  </si>
  <si>
    <t xml:space="preserve">  其他一般公共服务支出(款)</t>
  </si>
  <si>
    <t xml:space="preserve">    其他一般公共服务支出(项)</t>
  </si>
  <si>
    <t xml:space="preserve">  国防动员</t>
  </si>
  <si>
    <t xml:space="preserve">    兵役征集</t>
  </si>
  <si>
    <t xml:space="preserve">    其他国防动员支出</t>
  </si>
  <si>
    <t xml:space="preserve">    其他国防支出(项)</t>
  </si>
  <si>
    <t xml:space="preserve">  武装警察部队(款)</t>
  </si>
  <si>
    <t xml:space="preserve">    其他武装警察部队支出</t>
  </si>
  <si>
    <t xml:space="preserve">  公安</t>
  </si>
  <si>
    <t xml:space="preserve">    执法办案</t>
  </si>
  <si>
    <t xml:space="preserve">    特别业务</t>
  </si>
  <si>
    <t xml:space="preserve">    其他公安支出</t>
  </si>
  <si>
    <t xml:space="preserve">  检察</t>
  </si>
  <si>
    <t xml:space="preserve">    其他检察支出</t>
  </si>
  <si>
    <t xml:space="preserve">  法院</t>
  </si>
  <si>
    <t xml:space="preserve">  司法</t>
  </si>
  <si>
    <t xml:space="preserve">    基层司法业务</t>
  </si>
  <si>
    <t xml:space="preserve">    其他司法支出</t>
  </si>
  <si>
    <t xml:space="preserve">  强制隔离戒毒</t>
  </si>
  <si>
    <t xml:space="preserve">    强制隔离戒毒人员教育</t>
  </si>
  <si>
    <t xml:space="preserve">  其他公共安全支出(款)</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</si>
  <si>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</si>
  <si>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</si>
  <si>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</si>
  <si>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</si>
  <si>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</si>
  <si>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</si>
  <si>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</si>
  <si>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</si>
  <si>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</si>
  <si>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</si>
  <si>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</si>
  <si>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中专教育</t>
  </si>
  <si>
    <t xml:space="preserve">    其他职业教育支出</t>
  </si>
  <si>
    <t xml:space="preserve">  广播电视教育</t>
  </si>
  <si>
    <t xml:space="preserve">    广播电视学校</t>
  </si>
  <si>
    <t xml:space="preserve">    其他广播电视教育支出</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</si>
  <si>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</si>
  <si>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</si>
  <si>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</si>
  <si>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</si>
  <si>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</si>
  <si>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</si>
  <si>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教育费附加安排的支出</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</si>
  <si>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</si>
  <si>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</si>
  <si>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</si>
  <si>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</si>
  <si>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</si>
  <si>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应用研究</t>
  </si>
  <si>
    <t xml:space="preserve">    社会公益研究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</si>
  <si>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</si>
  <si>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</si>
  <si>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</si>
  <si>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</si>
  <si>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</si>
  <si>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</si>
  <si>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科学技术普及</t>
  </si>
  <si>
    <t xml:space="preserve">    机构运行</t>
  </si>
  <si>
    <t xml:space="preserve">    科普活动</t>
  </si>
  <si>
    <t xml:space="preserve">    青少年科技活动</t>
  </si>
  <si>
    <t xml:space="preserve">    其他科学技术普及支出</t>
  </si>
  <si>
    <t xml:space="preserve">  其他科学技术支出(款)</t>
  </si>
  <si>
    <t xml:space="preserve">    科技奖励</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</si>
  <si>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</si>
  <si>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</si>
  <si>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</si>
  <si>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</si>
  <si>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</si>
  <si>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</si>
  <si>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文化活动</t>
  </si>
  <si>
    <t xml:space="preserve">    群众文化</t>
  </si>
  <si>
    <t xml:space="preserve">    文化和旅游交流与合作</t>
  </si>
  <si>
    <t xml:space="preserve">    文化和旅游市场管理</t>
  </si>
  <si>
    <t xml:space="preserve">    旅游宣传</t>
  </si>
  <si>
    <t xml:space="preserve">    其他文化和旅游支出</t>
  </si>
  <si>
    <t xml:space="preserve">  文物</t>
  </si>
  <si>
    <t xml:space="preserve">    博物馆</t>
  </si>
  <si>
    <t xml:space="preserve">    其他文物支出</t>
  </si>
  <si>
    <t xml:space="preserve">  体育</t>
  </si>
  <si>
    <t xml:space="preserve">    体育竞赛</t>
  </si>
  <si>
    <t xml:space="preserve">    体育场馆</t>
  </si>
  <si>
    <t xml:space="preserve">    群众体育</t>
  </si>
  <si>
    <t xml:space="preserve">    其他体育支出</t>
  </si>
  <si>
    <t xml:space="preserve">  新闻出版电影</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</si>
  <si>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</si>
  <si>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</si>
  <si>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</si>
  <si>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</si>
  <si>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</si>
  <si>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</si>
  <si>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其他文化体育与传媒支出(款)</t>
  </si>
  <si>
    <t xml:space="preserve">    文化产业发展专项支出</t>
  </si>
  <si>
    <t xml:space="preserve">    其他文化体育与传媒支出(项)</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</si>
  <si>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</si>
  <si>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</si>
  <si>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</si>
  <si>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</si>
  <si>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</si>
  <si>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其他人力资源和社会保障管理事务支出</t>
  </si>
  <si>
    <t xml:space="preserve">  民政管理事务</t>
  </si>
  <si>
    <t xml:space="preserve">    基层政权和社区建设</t>
  </si>
  <si>
    <t xml:space="preserve">    其他民政管理事务支出</t>
  </si>
  <si>
    <t xml:space="preserve">  行政事业单位离退休</t>
  </si>
  <si>
    <t xml:space="preserve">    对机关事业单位基本养老保险基金的补助</t>
  </si>
  <si>
    <t xml:space="preserve">  就业补助</t>
  </si>
  <si>
    <t xml:space="preserve">    就业创业服务补贴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</si>
  <si>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</si>
  <si>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</si>
  <si>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</si>
  <si>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</si>
  <si>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</si>
  <si>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</si>
  <si>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</si>
  <si>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其他优抚支出</t>
  </si>
  <si>
    <t xml:space="preserve">  退役安置</t>
  </si>
  <si>
    <t xml:space="preserve">    退役士兵安置</t>
  </si>
  <si>
    <t xml:space="preserve">    军队移交政府的离退休人员安置</t>
  </si>
  <si>
    <t xml:space="preserve">    军队转业干部安置</t>
  </si>
  <si>
    <t xml:space="preserve">    其他退役安置支出</t>
  </si>
  <si>
    <t xml:space="preserve">  社会福利</t>
  </si>
  <si>
    <t xml:space="preserve">    儿童福利</t>
  </si>
  <si>
    <t xml:space="preserve">    殡葬</t>
  </si>
  <si>
    <t xml:space="preserve">    其他社会福利支出</t>
  </si>
  <si>
    <t xml:space="preserve">  残疾人事业</t>
  </si>
  <si>
    <t xml:space="preserve">    残疾人康复</t>
  </si>
  <si>
    <t xml:space="preserve">    残疾人就业和扶贫</t>
  </si>
  <si>
    <t xml:space="preserve">    残疾人生活和护理补贴</t>
  </si>
  <si>
    <t xml:space="preserve">    其他残疾人事业支出</t>
  </si>
  <si>
    <t xml:space="preserve">  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</si>
  <si>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</si>
  <si>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</si>
  <si>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</si>
  <si>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</si>
  <si>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</si>
  <si>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特困人员救助供养</t>
  </si>
  <si>
    <t xml:space="preserve">    农村特困人员救助供养支出</t>
  </si>
  <si>
    <t xml:space="preserve">  其他生活救助</t>
  </si>
  <si>
    <t xml:space="preserve">    其他城市生活救助</t>
  </si>
  <si>
    <t xml:space="preserve">    其他农村生活救助</t>
  </si>
  <si>
    <t xml:space="preserve">  财政对基本养老保险基金的补助</t>
  </si>
  <si>
    <t xml:space="preserve">    财政对城乡居民基本养老保险基金的补助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</si>
  <si>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</si>
  <si>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</si>
  <si>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</si>
  <si>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</si>
  <si>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</si>
  <si>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</si>
  <si>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</si>
  <si>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</si>
  <si>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</si>
  <si>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</si>
  <si>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</si>
  <si>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妇幼保健医院</t>
  </si>
  <si>
    <t xml:space="preserve">    其他专科医院</t>
  </si>
  <si>
    <t xml:space="preserve">    其他公立医院支出</t>
  </si>
  <si>
    <t xml:space="preserve">  基层医疗卫生机构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</si>
  <si>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</si>
  <si>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</si>
  <si>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</si>
  <si>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</si>
  <si>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</si>
  <si>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</si>
  <si>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</si>
  <si>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</si>
  <si>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</si>
  <si>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</si>
  <si>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</si>
  <si>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</si>
  <si>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</si>
  <si>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</si>
  <si>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</si>
  <si>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</si>
  <si>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</si>
  <si>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</si>
  <si>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</si>
  <si>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</si>
  <si>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</si>
  <si>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</si>
  <si>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</si>
  <si>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</si>
  <si>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</si>
  <si>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</si>
  <si>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</si>
  <si>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</si>
  <si>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</si>
  <si>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</si>
  <si>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</si>
  <si>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</si>
  <si>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</si>
  <si>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其他卫生健康支出(款)</t>
  </si>
  <si>
    <t xml:space="preserve">    其他卫生健康支出(项)</t>
  </si>
  <si>
    <t xml:space="preserve">  环境保护管理事务</t>
  </si>
  <si>
    <t xml:space="preserve">    其他环境保护管理事务支出</t>
  </si>
  <si>
    <t xml:space="preserve">  污染防治</t>
  </si>
  <si>
    <t xml:space="preserve">    水体</t>
  </si>
  <si>
    <t xml:space="preserve">    其他污染防治支出</t>
  </si>
  <si>
    <t xml:space="preserve">  自然生态保护</t>
  </si>
  <si>
    <t xml:space="preserve">    农村环境保护</t>
  </si>
  <si>
    <t xml:space="preserve">  污染减排</t>
  </si>
  <si>
    <t xml:space="preserve">    生态环境执法监察</t>
  </si>
  <si>
    <t xml:space="preserve">    其他污染减排支出</t>
  </si>
  <si>
    <t xml:space="preserve">  其他节能环保支出(款)</t>
  </si>
  <si>
    <t xml:space="preserve">    其他节能环保支出(项)</t>
  </si>
  <si>
    <t xml:space="preserve">  城乡社区管理事务</t>
  </si>
  <si>
    <t xml:space="preserve">    城管执法</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</si>
  <si>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</si>
  <si>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</si>
  <si>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</si>
  <si>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</si>
  <si>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</si>
  <si>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</si>
  <si>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</si>
  <si>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</si>
  <si>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</si>
  <si>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</si>
  <si>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</si>
  <si>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</si>
  <si>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</si>
  <si>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t>
  </si>
  <si>
    <t xml:space="preserve">    科技转化与推广服务</t>
  </si>
  <si>
    <t xml:space="preserve">    病虫害控制</t>
  </si>
  <si>
    <t xml:space="preserve">    农产品质量安全</t>
  </si>
  <si>
    <t xml:space="preserve">    执法监管</t>
  </si>
  <si>
    <t xml:space="preserve">    行业业务管理</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</si>
  <si>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</si>
  <si>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</si>
  <si>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</si>
  <si>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</si>
  <si>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</si>
  <si>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</si>
  <si>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</si>
  <si>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</si>
  <si>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成品油价格改革对渔业的补贴</t>
  </si>
  <si>
    <t xml:space="preserve">    对高校毕业生到基层任职补助</t>
  </si>
  <si>
    <t xml:space="preserve">    农田建设</t>
  </si>
  <si>
    <t xml:space="preserve">    其他农业支出</t>
  </si>
  <si>
    <t xml:space="preserve">  林业和草原</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</si>
  <si>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</si>
  <si>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</si>
  <si>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</si>
  <si>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</si>
  <si>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</si>
  <si>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</si>
  <si>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</si>
  <si>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</si>
  <si>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林区公共支出</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</si>
  <si>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</si>
  <si>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</si>
  <si>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</si>
  <si>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</si>
  <si>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</si>
  <si>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</si>
  <si>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水利执法监督</t>
  </si>
  <si>
    <t xml:space="preserve">    水资源节约管理与保护</t>
  </si>
  <si>
    <t xml:space="preserve">    防汛</t>
  </si>
  <si>
    <t xml:space="preserve">    抗旱</t>
  </si>
  <si>
    <t xml:space="preserve">    农村水利</t>
  </si>
  <si>
    <t xml:space="preserve">    农村人畜饮水</t>
  </si>
  <si>
    <t xml:space="preserve">    其他水利支出</t>
  </si>
  <si>
    <t xml:space="preserve">  扶贫</t>
  </si>
  <si>
    <t xml:space="preserve">    农村基础设施建设</t>
  </si>
  <si>
    <t xml:space="preserve">    生产发展</t>
  </si>
  <si>
    <t xml:space="preserve">    其他扶贫支出</t>
  </si>
  <si>
    <t xml:space="preserve">  农村综合改革</t>
  </si>
  <si>
    <t xml:space="preserve">    对村级一事一议的补助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</si>
  <si>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</si>
  <si>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</si>
  <si>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</si>
  <si>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</si>
  <si>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</si>
  <si>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涉农贷款增量奖励</t>
  </si>
  <si>
    <t xml:space="preserve">    创业担保贷款贴息</t>
  </si>
  <si>
    <t xml:space="preserve">  目标价格补贴</t>
  </si>
  <si>
    <t xml:space="preserve">    其他目标价格补贴</t>
  </si>
  <si>
    <t xml:space="preserve">  其他农林水支出(款)</t>
  </si>
  <si>
    <t xml:space="preserve">    其他农林水支出(项)</t>
  </si>
  <si>
    <t xml:space="preserve">  公路水路运输</t>
  </si>
  <si>
    <t xml:space="preserve">    公路建设</t>
  </si>
  <si>
    <t xml:space="preserve">    公路养护</t>
  </si>
  <si>
    <t xml:space="preserve">    公路运输管理</t>
  </si>
  <si>
    <t xml:space="preserve">    港口设施</t>
  </si>
  <si>
    <t xml:space="preserve">    其他公路水路运输支出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</si>
  <si>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</si>
  <si>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</si>
  <si>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</si>
  <si>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</si>
  <si>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</si>
  <si>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车辆购置税支出</t>
  </si>
  <si>
    <t xml:space="preserve">    车辆购置税用于公路等基础设施建设支出</t>
  </si>
  <si>
    <t xml:space="preserve">  其他交通运输支出(款)</t>
  </si>
  <si>
    <t xml:space="preserve">    公共交通运营补助</t>
  </si>
  <si>
    <t xml:space="preserve">  制造业</t>
  </si>
  <si>
    <t xml:space="preserve">    其他制造业支出</t>
  </si>
  <si>
    <t xml:space="preserve">  工业和信息产业监管</t>
  </si>
  <si>
    <t xml:space="preserve">  支持中小企业发展和管理支出</t>
  </si>
  <si>
    <t xml:space="preserve">    中小企业发展专项</t>
  </si>
  <si>
    <t xml:space="preserve">    其他支持中小企业发展和管理支出</t>
  </si>
  <si>
    <t xml:space="preserve">  其他资源勘探信息等支出(款)</t>
  </si>
  <si>
    <t xml:space="preserve">    其他资源勘探信息等支出(项)</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</si>
  <si>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</si>
  <si>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</si>
  <si>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</si>
  <si>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</si>
  <si>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</si>
  <si>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其他商业服务业等支出(项)</t>
  </si>
  <si>
    <t xml:space="preserve">  金融部门行政支出</t>
  </si>
  <si>
    <t xml:space="preserve">    金融部门其他行政支出</t>
  </si>
  <si>
    <t xml:space="preserve">  金融发展支出</t>
  </si>
  <si>
    <t xml:space="preserve">    其他金融发展支出</t>
  </si>
  <si>
    <t xml:space="preserve">  其他金融支出(款)</t>
  </si>
  <si>
    <t xml:space="preserve">    其他金融支出(项)</t>
  </si>
  <si>
    <t xml:space="preserve">    重点企业贷款贴息</t>
  </si>
  <si>
    <t xml:space="preserve">  自然资源事务</t>
  </si>
  <si>
    <t xml:space="preserve">    自然资源规划及管理</t>
  </si>
  <si>
    <t xml:space="preserve">    自然资源调查与确权登记</t>
  </si>
  <si>
    <t xml:space="preserve">    其他自然资源事务支出</t>
  </si>
  <si>
    <t xml:space="preserve">  气象事务</t>
  </si>
  <si>
    <t xml:space="preserve">    其他气象事务支出</t>
  </si>
  <si>
    <t xml:space="preserve">  保障性安居工程支出</t>
  </si>
  <si>
    <t xml:space="preserve">    棚户区改造</t>
  </si>
  <si>
    <t xml:space="preserve">    农村危房改造</t>
  </si>
  <si>
    <t xml:space="preserve">    老旧小区改造</t>
  </si>
  <si>
    <t xml:space="preserve">    其他保障性安居工程支出</t>
  </si>
  <si>
    <t xml:space="preserve">  住房改革支出</t>
  </si>
  <si>
    <t xml:space="preserve">    住房公积金</t>
  </si>
  <si>
    <t xml:space="preserve">  粮油事务</t>
  </si>
  <si>
    <t xml:space="preserve">    粮食专项业务活动</t>
  </si>
  <si>
    <t xml:space="preserve">    粮食风险基金</t>
  </si>
  <si>
    <t xml:space="preserve">    其他粮油事务支出</t>
  </si>
  <si>
    <t xml:space="preserve">  应急管理事务</t>
  </si>
  <si>
    <t xml:space="preserve">    安全监管</t>
  </si>
  <si>
    <t xml:space="preserve">    其他应急管理支出</t>
  </si>
  <si>
    <t xml:space="preserve">  消防事务</t>
  </si>
  <si>
    <t xml:space="preserve">    消防应急救援</t>
  </si>
  <si>
    <t xml:space="preserve">    其他消防事务支出</t>
  </si>
  <si>
    <t xml:space="preserve">  自然灾害救灾及恢复重建支出</t>
  </si>
  <si>
    <t xml:space="preserve">    中央自然灾害生活补助</t>
  </si>
  <si>
    <t xml:space="preserve">    自然灾害救灾补助</t>
  </si>
  <si>
    <t xml:space="preserve">  地方政府一般债务付息支出</t>
  </si>
  <si>
    <t xml:space="preserve">    地方政府一般债券付息支出</t>
  </si>
  <si>
    <t xml:space="preserve">    地方政府其他一般债务付息支出</t>
  </si>
  <si>
    <t>本 年 支 出 合 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</si>
  <si>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</si>
  <si>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</si>
  <si>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</si>
  <si>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</si>
  <si>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</si>
  <si>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</si>
  <si>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</si>
  <si>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</si>
  <si>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</si>
  <si>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</si>
  <si>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</si>
  <si>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</si>
  <si>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</si>
  <si>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</si>
  <si>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</si>
  <si>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</si>
  <si>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</si>
  <si>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</si>
  <si>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</si>
  <si>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</si>
  <si>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</si>
  <si>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</si>
  <si>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</si>
  <si>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</si>
  <si>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</si>
  <si>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</si>
  <si>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</si>
  <si>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</si>
  <si>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</si>
  <si>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</si>
  <si>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</si>
  <si>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</si>
  <si>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</si>
  <si>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</si>
  <si>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</si>
  <si>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</si>
  <si>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</si>
  <si>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</si>
  <si>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</si>
  <si>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</si>
  <si>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</si>
  <si>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</si>
  <si>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</si>
  <si>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</si>
  <si>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</si>
  <si>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</si>
  <si>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</si>
  <si>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</si>
  <si>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</si>
  <si>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其他支出</t>
  </si>
  <si>
    <t xml:space="preserve">  其他支出</t>
  </si>
  <si>
    <t xml:space="preserve">   注： 1.2020年本级一般公共预算支出501088万元，比同期增长1.23%，完成预算的95.57%；</t>
  </si>
  <si>
    <t xml:space="preserve">       2.2020年本级一般公共预算支出功能决算情况见表13；</t>
  </si>
  <si>
    <t xml:space="preserve">       3.2020年本级一般公共预算支出功能分类明细情况详见表14；</t>
  </si>
  <si>
    <t xml:space="preserve">       4.2020年本级一般公共预算支出功能预算完成情况详见表12。</t>
  </si>
  <si>
    <r>
      <rPr>
        <b/>
        <sz val="18"/>
        <color rgb="FF000000"/>
        <rFont val="Calibri"/>
        <charset val="134"/>
      </rPr>
      <t>2020</t>
    </r>
    <r>
      <rPr>
        <b/>
        <sz val="18"/>
        <color rgb="FF000000"/>
        <rFont val="宋体"/>
        <charset val="134"/>
      </rPr>
      <t>年度南县一般公共预算支出决算表（本级）</t>
    </r>
  </si>
  <si>
    <t>增长比率</t>
  </si>
  <si>
    <t>一、返还性收入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</si>
  <si>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</si>
  <si>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</si>
  <si>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</si>
  <si>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</si>
  <si>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</si>
  <si>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</si>
  <si>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二、一般性转移支付收入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</si>
  <si>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</si>
  <si>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</si>
  <si>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</si>
  <si>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</si>
  <si>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</si>
  <si>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</si>
  <si>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</si>
  <si>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</si>
  <si>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</si>
  <si>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</si>
  <si>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</si>
  <si>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</si>
  <si>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</si>
  <si>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</si>
  <si>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</si>
  <si>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</si>
  <si>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</si>
  <si>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</si>
  <si>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</si>
  <si>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</si>
  <si>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</si>
  <si>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</si>
  <si>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</si>
  <si>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</si>
  <si>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</si>
  <si>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</si>
  <si>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</si>
  <si>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</si>
  <si>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</si>
  <si>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</si>
  <si>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</si>
  <si>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</si>
  <si>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r>
      <rPr>
        <sz val="10"/>
        <color rgb="FF000000"/>
        <rFont val="Times New Roman"/>
        <charset val="134"/>
      </rPr>
      <t xml:space="preserve">        </t>
    </r>
    <r>
      <rPr>
        <sz val="11"/>
        <color rgb="FF000000"/>
        <rFont val="宋体"/>
        <charset val="134"/>
      </rPr>
      <t xml:space="preserve"> 灾害防治及应急管理共同财政事权转移支付收入  </t>
    </r>
  </si>
  <si>
    <t xml:space="preserve">    其他共同财政事权转移支付收入  </t>
  </si>
  <si>
    <t xml:space="preserve">    其他一般性转移支付收入</t>
  </si>
  <si>
    <t>三、专项转移支付收入</t>
  </si>
  <si>
    <t>　　一般公共服务</t>
  </si>
  <si>
    <t>　　外交</t>
  </si>
  <si>
    <t>　　国防</t>
  </si>
  <si>
    <t>　　公共安全</t>
  </si>
  <si>
    <t>　　教育</t>
  </si>
  <si>
    <t>　　科学技术</t>
  </si>
  <si>
    <t xml:space="preserve">    文化旅游体育与传媒</t>
  </si>
  <si>
    <t>　　社会保障和就业</t>
  </si>
  <si>
    <t xml:space="preserve">    卫生健康</t>
  </si>
  <si>
    <t>　　节能环保</t>
  </si>
  <si>
    <t>　　城乡社区</t>
  </si>
  <si>
    <t>　　农林水</t>
  </si>
  <si>
    <t>　　交通运输</t>
  </si>
  <si>
    <t>　　资源勘探信息等</t>
  </si>
  <si>
    <t>　　商业服务业等</t>
  </si>
  <si>
    <t>　　金融</t>
  </si>
  <si>
    <t xml:space="preserve">    自然资源海洋气象等</t>
  </si>
  <si>
    <t>　　住房保障</t>
  </si>
  <si>
    <t>　　粮油物资储备</t>
  </si>
  <si>
    <t xml:space="preserve">    灾害防治及应急管理</t>
  </si>
  <si>
    <t>　　其他收入</t>
  </si>
  <si>
    <t>合计</t>
  </si>
  <si>
    <t>说明：1、2020年一般性转移支付收入比上年增长3.59%，主要是因为：（1)县级基本财力保障机制奖补资金收入增长120.48%; (2)文化旅游体育与传媒共同财政事权转移支付收入增长277.2%；（3） 节能环保共同财政事权转移支付收入增长479.63%。</t>
  </si>
  <si>
    <t xml:space="preserve">     2、专项转移支付收入下降18.62%，主要是因为：（1）交通运输减少16076万元，下降78.59%；（2）节能环保减少4629万元，下降33.89%；（3）农林水减少2190万元，下降5.05%；（4）社会保障和就业减少1700万元，下降74.59%；（5）城乡社区减少1052万元，下降78.62%。</t>
  </si>
  <si>
    <t>一、专项转移支付</t>
  </si>
  <si>
    <t>　　其他</t>
  </si>
  <si>
    <t xml:space="preserve">   说明：专项转移支付收入下降18.62%，主要是因为：（1）交通运输减少16076万元，下降78.59%；（2）节能环保减少4629万元，下降33.89%；（3）农林水减少2190万元，下降5.05%；（4）社会保障和就业减少1700万元，下降74.59%；（5）城乡社区减少1052万元，下降78.62%。</t>
  </si>
  <si>
    <t>2020年南县一般公共预算税收返还和转移支付决算表（分地区）</t>
  </si>
  <si>
    <t>地  区</t>
  </si>
  <si>
    <t>县对乡镇转移支付</t>
  </si>
  <si>
    <t>合  计</t>
  </si>
  <si>
    <t>华阁镇</t>
  </si>
  <si>
    <t>明山头镇</t>
  </si>
  <si>
    <t>乌嘴乡</t>
  </si>
  <si>
    <t>青树嘴镇</t>
  </si>
  <si>
    <t>茅草街镇</t>
  </si>
  <si>
    <t>三仙湖镇</t>
  </si>
  <si>
    <t>中鱼口乡</t>
  </si>
  <si>
    <t>南洲镇</t>
  </si>
  <si>
    <t>浪拔湖镇</t>
  </si>
  <si>
    <t>麻河口镇</t>
  </si>
  <si>
    <t>武圣宫镇</t>
  </si>
  <si>
    <t>厂窖镇</t>
  </si>
  <si>
    <t>说明：现行结算体制县级未列对乡镇转移支付。</t>
  </si>
  <si>
    <t>一、政府性基金收入</t>
  </si>
  <si>
    <t xml:space="preserve">  国有土地使用权出让收入</t>
  </si>
  <si>
    <t xml:space="preserve">  城市基础设施配套费收入</t>
  </si>
  <si>
    <t xml:space="preserve">  污水处理费收入</t>
  </si>
  <si>
    <t xml:space="preserve">  彩票公益金收入</t>
  </si>
  <si>
    <t xml:space="preserve">  其他政府性基金收入</t>
  </si>
  <si>
    <t>二、专项债券对应项目专项收入</t>
  </si>
  <si>
    <t>三、上级补助收入</t>
  </si>
  <si>
    <t>四、调入资金</t>
  </si>
  <si>
    <t>五、债务(转贷)收入</t>
  </si>
  <si>
    <t>收 入 总 计</t>
  </si>
  <si>
    <t xml:space="preserve">   注：1.2020年全县政府性基金收入43905万元，同比下降29.84%主要是因为受疫情影响，土地交易减少；</t>
  </si>
  <si>
    <t xml:space="preserve">       2.2020年全县政府性基金收入明细详见表21；</t>
  </si>
  <si>
    <t xml:space="preserve">       3.2020年全县上级补助收入明细情况详见表30。</t>
  </si>
  <si>
    <t>科目名称</t>
  </si>
  <si>
    <t xml:space="preserve">           政府性基金预算收入</t>
  </si>
  <si>
    <t xml:space="preserve">    土地出让价款收入</t>
  </si>
  <si>
    <t xml:space="preserve">    其他土地出让收入</t>
  </si>
  <si>
    <t xml:space="preserve">    福利彩票公益金收入</t>
  </si>
  <si>
    <t xml:space="preserve"> </t>
  </si>
  <si>
    <t xml:space="preserve">   注：1.2020年本级政府性基金收入43905万元，同比下降29.84%主要是因为受疫情影响，土地交易减少；</t>
  </si>
  <si>
    <t xml:space="preserve">       2.2020年本级政府性基金收入明细详见表23；</t>
  </si>
  <si>
    <t xml:space="preserve">       3.2020年本级上级补助收入明细情况详见表30。</t>
  </si>
  <si>
    <t>2020年南县政府性基金预算支出决算总表（全辖）</t>
  </si>
  <si>
    <t>一、政府性基金本级支出</t>
  </si>
  <si>
    <t>二、政府性基金上解支出</t>
  </si>
  <si>
    <t>三、政府性基金调出资金</t>
  </si>
  <si>
    <t>四、债务还本支出</t>
  </si>
  <si>
    <t xml:space="preserve">   注：1.2020年全县政府性基金支出功能决算情况见表25；</t>
  </si>
  <si>
    <t xml:space="preserve">      2.2020年全县政府性基金支出功能分类明细情况详见表26。</t>
  </si>
  <si>
    <t>一、本年支出</t>
  </si>
  <si>
    <t xml:space="preserve">    文化旅游体育与传媒支出</t>
  </si>
  <si>
    <t xml:space="preserve">    社会保障和就业支出</t>
  </si>
  <si>
    <t xml:space="preserve">    城乡社区支出</t>
  </si>
  <si>
    <t xml:space="preserve">    农林水支出</t>
  </si>
  <si>
    <t xml:space="preserve">    其他支出</t>
  </si>
  <si>
    <t xml:space="preserve">    债务付息支出</t>
  </si>
  <si>
    <t xml:space="preserve">   抗疫特别国债安排的支出</t>
  </si>
  <si>
    <t>二、调出资金</t>
  </si>
  <si>
    <t>四、上解支出</t>
  </si>
  <si>
    <t>支出合计</t>
  </si>
  <si>
    <t xml:space="preserve">   注：1.2020年全县政府性基金支出分类明细情况详见表26。</t>
  </si>
  <si>
    <t>政府性基金预算支出</t>
  </si>
  <si>
    <t xml:space="preserve">  国家电影事业发展专项资金安排的支出</t>
  </si>
  <si>
    <t xml:space="preserve">    资助国产影片放映</t>
  </si>
  <si>
    <t xml:space="preserve">    其他国家电影事业发展专项资金支出</t>
  </si>
  <si>
    <t xml:space="preserve">  大中型水库移民后期扶持基金支出</t>
  </si>
  <si>
    <t xml:space="preserve">    移民补助</t>
  </si>
  <si>
    <t xml:space="preserve">    基础设施建设和经济发展</t>
  </si>
  <si>
    <t xml:space="preserve">  国有土地使用权出让收入及对应专项债务收入安排的支出</t>
  </si>
  <si>
    <t xml:space="preserve">    征地和拆迁补偿支出</t>
  </si>
  <si>
    <t xml:space="preserve">    土地开发支出</t>
  </si>
  <si>
    <t xml:space="preserve">    土地出让业务支出</t>
  </si>
  <si>
    <t xml:space="preserve">    公共租赁住房支出</t>
  </si>
  <si>
    <t xml:space="preserve">    其他国有土地使用权出让收入安排的支出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</si>
  <si>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</si>
  <si>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</si>
  <si>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</si>
  <si>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</si>
  <si>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代征手续费</t>
  </si>
  <si>
    <t xml:space="preserve">    其他污水处理费安排的支出</t>
  </si>
  <si>
    <t xml:space="preserve">  国家重大水利工程建设基金安排的支出</t>
  </si>
  <si>
    <t xml:space="preserve">    三峡工程后续工作</t>
  </si>
  <si>
    <t xml:space="preserve">  其他政府性基金及对应专项债务收入安排的支出</t>
  </si>
  <si>
    <t xml:space="preserve">    其他政府性基金安排的支出  </t>
  </si>
  <si>
    <t xml:space="preserve">    其他地方自行试点项目收益专项债券收入安排的支出  </t>
  </si>
  <si>
    <t xml:space="preserve">  彩票发行销售机构业务费安排的支出</t>
  </si>
  <si>
    <t xml:space="preserve">    福利彩票销售机构的业务费支出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</si>
  <si>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</si>
  <si>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</si>
  <si>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</si>
  <si>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</si>
  <si>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用于城乡医疗救助的彩票公益金支出</t>
  </si>
  <si>
    <t xml:space="preserve">  地方政府专项债务付息支出</t>
  </si>
  <si>
    <t xml:space="preserve">    国有土地使用权出让金债务付息支出</t>
  </si>
  <si>
    <t xml:space="preserve">    土地储备专项债券付息支出</t>
  </si>
  <si>
    <t xml:space="preserve">    棚户区改造专项债券付息支出</t>
  </si>
  <si>
    <t xml:space="preserve">    其他政府性基金债务付息支出</t>
  </si>
  <si>
    <t>抗疫特别国债安排的支出</t>
  </si>
  <si>
    <t xml:space="preserve">    公共卫生体系建设</t>
  </si>
  <si>
    <t>2020年南县政府性基金预算支出决算总表（本级）</t>
  </si>
  <si>
    <t xml:space="preserve">   注：1.2020年本级政府性基金支出功能决算情况见表28；</t>
  </si>
  <si>
    <t xml:space="preserve">      2.2020年本级政府性基金支出功能分类明细情况详见表29。</t>
  </si>
  <si>
    <t xml:space="preserve">   注：1.2020年本级政府性基金支出分类明细情况详见表29。</t>
  </si>
  <si>
    <r>
      <rPr>
        <b/>
        <sz val="18"/>
        <color rgb="FF000000"/>
        <rFont val="Times New Roman"/>
        <charset val="134"/>
      </rPr>
      <t>2020</t>
    </r>
    <r>
      <rPr>
        <b/>
        <sz val="18"/>
        <color rgb="FF000000"/>
        <rFont val="宋体"/>
        <charset val="134"/>
      </rPr>
      <t>年度南县政府性基金预算转移支付收入决算表</t>
    </r>
  </si>
  <si>
    <r>
      <rPr>
        <sz val="10"/>
        <color rgb="FF000000"/>
        <rFont val="宋体"/>
        <charset val="134"/>
      </rPr>
      <t>表</t>
    </r>
    <r>
      <rPr>
        <sz val="10"/>
        <color rgb="FF000000"/>
        <rFont val="Times New Roman"/>
        <charset val="134"/>
      </rPr>
      <t>30</t>
    </r>
  </si>
  <si>
    <r>
      <rPr>
        <sz val="10"/>
        <color rgb="FF000000"/>
        <rFont val="宋体"/>
        <charset val="134"/>
      </rPr>
      <t>单位</t>
    </r>
    <r>
      <rPr>
        <sz val="10"/>
        <color rgb="FF000000"/>
        <rFont val="Times New Roman"/>
        <charset val="134"/>
      </rPr>
      <t>:</t>
    </r>
    <r>
      <rPr>
        <sz val="10"/>
        <color rgb="FF000000"/>
        <rFont val="宋体"/>
        <charset val="134"/>
      </rPr>
      <t>万元</t>
    </r>
  </si>
  <si>
    <r>
      <rPr>
        <b/>
        <sz val="11"/>
        <color rgb="FF000000"/>
        <rFont val="宋体"/>
        <charset val="134"/>
      </rPr>
      <t>收入项目</t>
    </r>
  </si>
  <si>
    <r>
      <rPr>
        <b/>
        <sz val="11"/>
        <color rgb="FF000000"/>
        <rFont val="Times New Roman"/>
        <charset val="134"/>
      </rPr>
      <t>2020</t>
    </r>
    <r>
      <rPr>
        <b/>
        <sz val="11"/>
        <color rgb="FF000000"/>
        <rFont val="宋体"/>
        <charset val="134"/>
      </rPr>
      <t>年决算数</t>
    </r>
  </si>
  <si>
    <r>
      <rPr>
        <b/>
        <sz val="11"/>
        <color rgb="FF000000"/>
        <rFont val="Times New Roman"/>
        <charset val="134"/>
      </rPr>
      <t>2019</t>
    </r>
    <r>
      <rPr>
        <b/>
        <sz val="11"/>
        <color rgb="FF000000"/>
        <rFont val="宋体"/>
        <charset val="134"/>
      </rPr>
      <t>年决算数</t>
    </r>
  </si>
  <si>
    <r>
      <rPr>
        <b/>
        <sz val="12"/>
        <color rgb="FF000000"/>
        <rFont val="宋体"/>
        <charset val="134"/>
      </rPr>
      <t>决算数为上年决算数的</t>
    </r>
    <r>
      <rPr>
        <b/>
        <sz val="12"/>
        <color rgb="FF000000"/>
        <rFont val="Times New Roman"/>
        <charset val="134"/>
      </rPr>
      <t>%</t>
    </r>
  </si>
  <si>
    <r>
      <rPr>
        <b/>
        <sz val="11"/>
        <color rgb="FF000000"/>
        <rFont val="宋体"/>
        <charset val="134"/>
      </rPr>
      <t>政府性基金预算补助收入</t>
    </r>
  </si>
  <si>
    <t>国家电影事业发展专项资金相关收入</t>
  </si>
  <si>
    <t>大中型水库移民后期扶持基金收入</t>
  </si>
  <si>
    <t>大中型水库库区基金相关收入</t>
  </si>
  <si>
    <t>国家重大水利工程建设基金相关收入</t>
  </si>
  <si>
    <t>彩票发行机构和彩票销售机构的业务费用</t>
  </si>
  <si>
    <t>彩票公益金收入</t>
  </si>
  <si>
    <t>抗疫特别国债收入</t>
  </si>
  <si>
    <t>2020年南县政府性基金预算转移支付决算表（分地区）</t>
  </si>
  <si>
    <t>单位：万元</t>
  </si>
  <si>
    <t xml:space="preserve">乡  镇 </t>
  </si>
  <si>
    <t>金  额</t>
  </si>
  <si>
    <t>合 计</t>
  </si>
  <si>
    <t>2020年南县政府性基金预算转移支付决算表（分项目）</t>
  </si>
  <si>
    <t>决算合计</t>
  </si>
  <si>
    <t>分乡镇</t>
  </si>
  <si>
    <t>政府性基金预算收入</t>
  </si>
  <si>
    <t>核电站乏燃料处理处置基金收入</t>
  </si>
  <si>
    <t>旅游发展基金收入</t>
  </si>
  <si>
    <t>小型水库移民扶助基金相关收入</t>
  </si>
  <si>
    <t>可再生能源电价附加收入</t>
  </si>
  <si>
    <t>废弃电器电子产品处理基金收入</t>
  </si>
  <si>
    <t>国有土地使用权出让相关收入</t>
  </si>
  <si>
    <t>国有土地收益基金相关收入</t>
  </si>
  <si>
    <t>农业土地开发资金相关收入</t>
  </si>
  <si>
    <t>城市基础设施配套费相关收入</t>
  </si>
  <si>
    <t>污水处理费相关收入</t>
  </si>
  <si>
    <t>三峡水库库区基金收入</t>
  </si>
  <si>
    <t>海南省高等级公路车辆通行附加费相关收入</t>
  </si>
  <si>
    <t>车辆通行费相关收入</t>
  </si>
  <si>
    <t>港口建设费相关收入</t>
  </si>
  <si>
    <t>铁路建设基金收入</t>
  </si>
  <si>
    <t>船舶油污损害赔偿基金收入</t>
  </si>
  <si>
    <t>民航发展基金收入</t>
  </si>
  <si>
    <t>农网还贷资金收入</t>
  </si>
  <si>
    <t>中央特别国债经营基金收入</t>
  </si>
  <si>
    <t>中央特别国债经营基金财务收入</t>
  </si>
  <si>
    <t>其他政府性基金相关收入</t>
  </si>
  <si>
    <t>一、本年收入</t>
  </si>
  <si>
    <t xml:space="preserve">    利润收入</t>
  </si>
  <si>
    <t xml:space="preserve">    股利、股息收入</t>
  </si>
  <si>
    <t xml:space="preserve">    产权转让收入</t>
  </si>
  <si>
    <t xml:space="preserve">    清算收入</t>
  </si>
  <si>
    <t xml:space="preserve">    其他国有资本经营预算收入</t>
  </si>
  <si>
    <t>三、上年结余</t>
  </si>
  <si>
    <t xml:space="preserve">   解决历史遗留问题及改革成本支出</t>
  </si>
  <si>
    <t xml:space="preserve">   国有企业资本金注入</t>
  </si>
  <si>
    <t xml:space="preserve">   国有企业政策性补贴</t>
  </si>
  <si>
    <t xml:space="preserve">   金融国有资本经营预算支出</t>
  </si>
  <si>
    <t xml:space="preserve">   其他国有资本经营预算支出</t>
  </si>
  <si>
    <t>三、调出资金</t>
  </si>
  <si>
    <t>四、年终结余</t>
  </si>
  <si>
    <t>2020年南县国有资本经营预算转移支付决算表（分地区）</t>
  </si>
  <si>
    <t>金额</t>
  </si>
  <si>
    <t>2020年南县国有资本经营预算转移支付决算表（分项目）</t>
  </si>
  <si>
    <t>项目</t>
  </si>
  <si>
    <t>国有资本经营预算上级补助收入</t>
  </si>
  <si>
    <t>说明：现行结算体制县级没有国有资本转移支付。</t>
  </si>
  <si>
    <t>项    目</t>
  </si>
  <si>
    <t>企业职工基本养老保险基金</t>
  </si>
  <si>
    <t>城乡居民基本养老保险基金</t>
  </si>
  <si>
    <t>职工基本医疗保险(含生育保险)基金</t>
  </si>
  <si>
    <t>职工基本医疗保险基金</t>
  </si>
  <si>
    <t>城乡居民基本医疗保险基金</t>
  </si>
  <si>
    <t>工伤保险基金</t>
  </si>
  <si>
    <t>失业保险基金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</si>
  <si>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</si>
  <si>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</si>
  <si>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</si>
  <si>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</si>
  <si>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</si>
  <si>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</si>
  <si>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</si>
  <si>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</si>
  <si>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二、上年结余</t>
  </si>
  <si>
    <t>收入合计</t>
  </si>
  <si>
    <t>说明：1.表24中B14收入合计与表25中B11支出合计相差5097万元，是因为城乡居民基本医疗保险基金已将大通湖区的上年结余数分解出去。</t>
  </si>
  <si>
    <t>一、支出</t>
  </si>
  <si>
    <t xml:space="preserve">   其中:社会保险待遇支出</t>
  </si>
  <si>
    <t xml:space="preserve">      其他支出</t>
  </si>
  <si>
    <t xml:space="preserve">      转移支出</t>
  </si>
  <si>
    <t xml:space="preserve">     中央调剂资金支出</t>
  </si>
  <si>
    <t>二、年末滚存结余</t>
  </si>
  <si>
    <t>一、2019年末地方政府债务余额</t>
  </si>
  <si>
    <t xml:space="preserve">  一般债务</t>
  </si>
  <si>
    <t xml:space="preserve">  专项债务</t>
  </si>
  <si>
    <t>二、2020年地方政府债务余额限额</t>
  </si>
  <si>
    <t>三、2020年地方政府债务(转贷)收入</t>
  </si>
  <si>
    <t>四、2020年地方政府债务还本支出</t>
  </si>
  <si>
    <t>五、2020年地方政府债务余额</t>
  </si>
  <si>
    <r>
      <rPr>
        <sz val="10"/>
        <color rgb="FF000000"/>
        <rFont val="宋体"/>
        <charset val="134"/>
      </rPr>
      <t>说明：1.新增一般债务</t>
    </r>
    <r>
      <rPr>
        <sz val="10"/>
        <color rgb="FF000000"/>
        <rFont val="Calibri"/>
        <charset val="134"/>
      </rPr>
      <t>42172</t>
    </r>
    <r>
      <rPr>
        <sz val="10"/>
        <color rgb="FF000000"/>
        <rFont val="宋体"/>
        <charset val="134"/>
      </rPr>
      <t>万元中包括再融资债券16120万元、一般债券26052万元。</t>
    </r>
  </si>
  <si>
    <t>一、地方政府债务付息支出</t>
  </si>
  <si>
    <t xml:space="preserve">      一般债务</t>
  </si>
  <si>
    <t xml:space="preserve">      专项债务</t>
  </si>
  <si>
    <t>注：一般债务付息支出6869万元中：一般债券付息支出6855万元、其他一般债务付息支出14万元。</t>
  </si>
  <si>
    <t>2020年南县政府新增一般债务安排情况表</t>
  </si>
  <si>
    <t>一、南县自然村通水泥路建设项目</t>
  </si>
  <si>
    <t>二、南县污水处理厂建设项目</t>
  </si>
  <si>
    <t>三、南县扶贫攻坚建设项目</t>
  </si>
  <si>
    <t>四、国省干线建设项目</t>
  </si>
  <si>
    <t>五、南县妇幼保健计划服务中心迁建项目</t>
  </si>
  <si>
    <t>2020年南县政府新增专项债务安排情况表</t>
  </si>
  <si>
    <t>一、南县职教中心建设项目</t>
  </si>
  <si>
    <t>三、南县公办幼儿园建设项目</t>
  </si>
  <si>
    <t>四、南县老旧小区改造项目</t>
  </si>
  <si>
    <t>五、南县殡葬基础设施建设项目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</si>
</sst>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0;* \-#,##0;* &quot;-&quot;;@"/>
    <numFmt numFmtId="177" formatCode="#,##0_ "/>
    <numFmt numFmtId="178" formatCode="0.00_ "/>
  </numFmts>
  <fonts count="81">
    <font>
      <sz val="10"/>
      <color rgb="FF000000"/>
      <name val="Times New Roman"/>
      <charset val="204"/>
    </font>
    <font>
      <sz val="10"/>
      <color rgb="FF000000"/>
      <name val="宋体"/>
      <charset val="134"/>
    </font>
    <font>
      <b/>
      <sz val="16"/>
      <color rgb="FF000000"/>
      <name val="宋体"/>
      <charset val="134"/>
    </font>
    <font>
      <sz val="12"/>
      <color rgb="FF000000"/>
      <name val="宋体"/>
      <charset val="134"/>
    </font>
    <font>
      <b/>
      <sz val="12"/>
      <color rgb="FF000000"/>
      <name val="宋体"/>
      <charset val="134"/>
    </font>
    <font>
      <b/>
      <sz val="10"/>
      <color rgb="FF000000"/>
      <name val="Times New Roman"/>
      <charset val="204"/>
    </font>
    <font>
      <sz val="12"/>
      <color rgb="FF000000"/>
      <name val="Times New Roman"/>
      <charset val="204"/>
    </font>
    <font>
      <b/>
      <sz val="18"/>
      <color rgb="FF000000"/>
      <name val="宋体"/>
      <charset val="134"/>
    </font>
    <font>
      <sz val="11"/>
      <color rgb="FF000000"/>
      <name val="Times New Roman"/>
      <charset val="204"/>
    </font>
    <font>
      <b/>
      <sz val="11"/>
      <color rgb="FF000000"/>
      <name val="宋体"/>
      <charset val="134"/>
    </font>
    <font>
      <sz val="11"/>
      <color rgb="FF000000"/>
      <name val="宋体"/>
      <charset val="134"/>
    </font>
    <font>
      <sz val="10"/>
      <color rgb="FF000000"/>
      <name val="Calibri"/>
      <charset val="204"/>
    </font>
    <font>
      <sz val="9"/>
      <color rgb="FF000000"/>
      <name val="宋体"/>
      <charset val="134"/>
    </font>
    <font>
      <b/>
      <sz val="11"/>
      <name val="宋体"/>
      <charset val="134"/>
    </font>
    <font>
      <sz val="11"/>
      <name val="宋体"/>
      <charset val="134"/>
    </font>
    <font>
      <b/>
      <sz val="14.5"/>
      <name val="宋体"/>
      <charset val="134"/>
    </font>
    <font>
      <b/>
      <sz val="18"/>
      <color rgb="FF000000"/>
      <name val="仿宋_GB2312"/>
      <charset val="134"/>
    </font>
    <font>
      <b/>
      <sz val="18"/>
      <name val="宋体"/>
      <charset val="134"/>
    </font>
    <font>
      <b/>
      <sz val="15.95"/>
      <color rgb="FF000000"/>
      <name val="仿宋_GB2312"/>
      <charset val="134"/>
    </font>
    <font>
      <sz val="15.95"/>
      <color rgb="FF000000"/>
      <name val="仿宋_GB2312"/>
      <charset val="134"/>
    </font>
    <font>
      <b/>
      <sz val="9"/>
      <name val="宋体"/>
      <charset val="134"/>
    </font>
    <font>
      <b/>
      <sz val="9.5"/>
      <name val="宋体"/>
      <charset val="134"/>
    </font>
    <font>
      <sz val="10"/>
      <name val="宋体"/>
      <charset val="134"/>
    </font>
    <font>
      <b/>
      <sz val="10"/>
      <color rgb="FF000000"/>
      <name val="宋体"/>
      <charset val="134"/>
    </font>
    <font>
      <b/>
      <sz val="9.5"/>
      <color rgb="FF000000"/>
      <name val="宋体"/>
      <charset val="134"/>
      <scheme val="minor"/>
    </font>
    <font>
      <sz val="9.5"/>
      <color rgb="FF000000"/>
      <name val="宋体"/>
      <charset val="134"/>
      <scheme val="minor"/>
    </font>
    <font>
      <sz val="18"/>
      <name val="宋体"/>
      <charset val="134"/>
    </font>
    <font>
      <sz val="9"/>
      <name val="宋体"/>
      <charset val="134"/>
    </font>
    <font>
      <b/>
      <sz val="11"/>
      <color rgb="FF000000"/>
      <name val="Times New Roman"/>
      <charset val="134"/>
    </font>
    <font>
      <b/>
      <sz val="16"/>
      <name val="宋体"/>
      <charset val="134"/>
    </font>
    <font>
      <b/>
      <sz val="15"/>
      <color rgb="FF000000"/>
      <name val="宋体"/>
      <charset val="134"/>
    </font>
    <font>
      <b/>
      <sz val="15"/>
      <color rgb="FF000000"/>
      <name val="Calibri"/>
      <charset val="134"/>
    </font>
    <font>
      <b/>
      <sz val="13.5"/>
      <name val="宋体"/>
      <charset val="134"/>
    </font>
    <font>
      <b/>
      <sz val="9.5"/>
      <color rgb="FF000000"/>
      <name val="宋体"/>
      <charset val="134"/>
    </font>
    <font>
      <sz val="10"/>
      <color rgb="FF000000"/>
      <name val="宋体"/>
      <charset val="134"/>
      <scheme val="minor"/>
    </font>
    <font>
      <b/>
      <sz val="10"/>
      <name val="宋体"/>
      <charset val="134"/>
    </font>
    <font>
      <b/>
      <sz val="18"/>
      <color rgb="FF000000"/>
      <name val="Times New Roman"/>
      <charset val="134"/>
    </font>
    <font>
      <sz val="10"/>
      <color rgb="FF000000"/>
      <name val="Times New Roman"/>
      <charset val="134"/>
    </font>
    <font>
      <b/>
      <sz val="12"/>
      <color rgb="FF000000"/>
      <name val="Times New Roman"/>
      <charset val="134"/>
    </font>
    <font>
      <sz val="11"/>
      <color rgb="FF000000"/>
      <name val="Times New Roman"/>
      <charset val="134"/>
    </font>
    <font>
      <sz val="11"/>
      <color rgb="FF000000"/>
      <name val="宋体"/>
      <charset val="204"/>
    </font>
    <font>
      <sz val="11"/>
      <name val="Times New Roman"/>
      <charset val="134"/>
    </font>
    <font>
      <sz val="12"/>
      <name val="宋体"/>
      <charset val="134"/>
    </font>
    <font>
      <sz val="14"/>
      <color rgb="FF000000"/>
      <name val="宋体"/>
      <charset val="134"/>
    </font>
    <font>
      <b/>
      <sz val="14"/>
      <color rgb="FF000000"/>
      <name val="宋体"/>
      <charset val="134"/>
    </font>
    <font>
      <b/>
      <sz val="11"/>
      <color rgb="FF000000"/>
      <name val="Calibri"/>
      <charset val="134"/>
    </font>
    <font>
      <b/>
      <sz val="12"/>
      <name val="宋体"/>
      <charset val="134"/>
    </font>
    <font>
      <sz val="10"/>
      <name val="宋体"/>
      <charset val="134"/>
      <scheme val="minor"/>
    </font>
    <font>
      <sz val="16"/>
      <color rgb="FF000000"/>
      <name val="Times New Roman"/>
      <charset val="134"/>
    </font>
    <font>
      <sz val="18"/>
      <color rgb="FF000000"/>
      <name val="宋体"/>
      <charset val="134"/>
    </font>
    <font>
      <sz val="11"/>
      <color rgb="FF000000"/>
      <name val="宋体"/>
      <charset val="134"/>
      <scheme val="minor"/>
    </font>
    <font>
      <b/>
      <sz val="18"/>
      <color rgb="FF000000"/>
      <name val="Calibri"/>
      <charset val="134"/>
    </font>
    <font>
      <sz val="14"/>
      <color rgb="FF000000"/>
      <name val="黑体"/>
      <charset val="134"/>
    </font>
    <font>
      <b/>
      <sz val="14"/>
      <color rgb="FF000000"/>
      <name val="黑体"/>
      <charset val="134"/>
    </font>
    <font>
      <b/>
      <sz val="20"/>
      <color rgb="FF000000"/>
      <name val="宋体"/>
      <charset val="134"/>
    </font>
    <font>
      <sz val="16"/>
      <color rgb="FF000000"/>
      <name val="仿宋"/>
      <charset val="204"/>
    </font>
    <font>
      <b/>
      <sz val="11"/>
      <color rgb="FF000000"/>
      <name val="宋体"/>
      <charset val="134"/>
      <scheme val="minor"/>
    </font>
    <font>
      <u/>
      <sz val="11"/>
      <color rgb="FF0000FF"/>
      <name val="宋体"/>
      <charset val="134"/>
      <scheme val="minor"/>
    </font>
    <font>
      <u/>
      <sz val="11"/>
      <color rgb="FF80008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name val="Arial"/>
      <charset val="134"/>
    </font>
    <font>
      <sz val="11"/>
      <color indexed="8"/>
      <name val="宋体"/>
      <charset val="134"/>
      <scheme val="minor"/>
    </font>
    <font>
      <sz val="10"/>
      <color rgb="FF000000"/>
      <name val="Calibri"/>
      <charset val="134"/>
    </font>
  </fonts>
  <fills count="37">
    <fill>
      <patternFill patternType="none"/>
    </fill>
    <fill>
      <patternFill patternType="gray125"/>
    </fill>
    <fill>
      <patternFill patternType="solid">
        <fgColor rgb="FFFFFFFF"/>
        <bgColor indexed="64"/>
      </patternFill>
    </fill>
    <fill>
      <patternFill patternType="solid">
        <fgColor rgb="FFD8D8D8"/>
        <bgColor indexed="64"/>
      </patternFill>
    </fill>
    <fill>
      <patternFill patternType="mediumGray">
        <fgColor indexed="9"/>
      </patternFill>
    </fill>
    <fill>
      <patternFill patternType="solid">
        <fgColor theme="6" tint="0.599993896298105"/>
        <bgColor indexed="64"/>
      </patternFill>
    </fill>
    <fill>
      <patternFill patternType="solid">
        <fgColor rgb="FFFFC000"/>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diagonal/>
    </border>
    <border>
      <left/>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right style="medium">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59" fillId="0" borderId="0" applyFont="0" applyFill="0" applyBorder="0" applyAlignment="0" applyProtection="0">
      <alignment vertical="center"/>
    </xf>
    <xf numFmtId="0" fontId="60" fillId="8" borderId="0" applyNumberFormat="0" applyBorder="0" applyAlignment="0" applyProtection="0">
      <alignment vertical="center"/>
    </xf>
    <xf numFmtId="0" fontId="61" fillId="9" borderId="34" applyNumberFormat="0" applyAlignment="0" applyProtection="0">
      <alignment vertical="center"/>
    </xf>
    <xf numFmtId="44" fontId="59" fillId="0" borderId="0" applyFont="0" applyFill="0" applyBorder="0" applyAlignment="0" applyProtection="0">
      <alignment vertical="center"/>
    </xf>
    <xf numFmtId="41" fontId="59" fillId="0" borderId="0" applyFont="0" applyFill="0" applyBorder="0" applyAlignment="0" applyProtection="0">
      <alignment vertical="center"/>
    </xf>
    <xf numFmtId="0" fontId="60" fillId="5" borderId="0" applyNumberFormat="0" applyBorder="0" applyAlignment="0" applyProtection="0">
      <alignment vertical="center"/>
    </xf>
    <xf numFmtId="0" fontId="62" fillId="10" borderId="0" applyNumberFormat="0" applyBorder="0" applyAlignment="0" applyProtection="0">
      <alignment vertical="center"/>
    </xf>
    <xf numFmtId="43" fontId="59" fillId="0" borderId="0" applyFont="0" applyFill="0" applyBorder="0" applyAlignment="0" applyProtection="0">
      <alignment vertical="center"/>
    </xf>
    <xf numFmtId="0" fontId="63" fillId="11" borderId="0" applyNumberFormat="0" applyBorder="0" applyAlignment="0" applyProtection="0">
      <alignment vertical="center"/>
    </xf>
    <xf numFmtId="0" fontId="57" fillId="0" borderId="0" applyNumberFormat="0" applyFill="0" applyBorder="0" applyAlignment="0" applyProtection="0">
      <alignment vertical="center"/>
    </xf>
    <xf numFmtId="9" fontId="59" fillId="0" borderId="0" applyFont="0" applyFill="0" applyBorder="0" applyAlignment="0" applyProtection="0">
      <alignment vertical="center"/>
    </xf>
    <xf numFmtId="0" fontId="64" fillId="0" borderId="0" applyNumberFormat="0" applyFill="0" applyBorder="0" applyAlignment="0" applyProtection="0">
      <alignment vertical="center"/>
    </xf>
    <xf numFmtId="0" fontId="59" fillId="12" borderId="35" applyNumberFormat="0" applyFont="0" applyAlignment="0" applyProtection="0">
      <alignment vertical="center"/>
    </xf>
    <xf numFmtId="0" fontId="63" fillId="13" borderId="0" applyNumberFormat="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36" applyNumberFormat="0" applyFill="0" applyAlignment="0" applyProtection="0">
      <alignment vertical="center"/>
    </xf>
    <xf numFmtId="0" fontId="70" fillId="0" borderId="36" applyNumberFormat="0" applyFill="0" applyAlignment="0" applyProtection="0">
      <alignment vertical="center"/>
    </xf>
    <xf numFmtId="0" fontId="63" fillId="14" borderId="0" applyNumberFormat="0" applyBorder="0" applyAlignment="0" applyProtection="0">
      <alignment vertical="center"/>
    </xf>
    <xf numFmtId="0" fontId="65" fillId="0" borderId="37" applyNumberFormat="0" applyFill="0" applyAlignment="0" applyProtection="0">
      <alignment vertical="center"/>
    </xf>
    <xf numFmtId="0" fontId="63" fillId="15" borderId="0" applyNumberFormat="0" applyBorder="0" applyAlignment="0" applyProtection="0">
      <alignment vertical="center"/>
    </xf>
    <xf numFmtId="0" fontId="71" fillId="16" borderId="38" applyNumberFormat="0" applyAlignment="0" applyProtection="0">
      <alignment vertical="center"/>
    </xf>
    <xf numFmtId="0" fontId="72" fillId="16" borderId="34" applyNumberFormat="0" applyAlignment="0" applyProtection="0">
      <alignment vertical="center"/>
    </xf>
    <xf numFmtId="0" fontId="73" fillId="17" borderId="39" applyNumberFormat="0" applyAlignment="0" applyProtection="0">
      <alignment vertical="center"/>
    </xf>
    <xf numFmtId="0" fontId="60" fillId="18" borderId="0" applyNumberFormat="0" applyBorder="0" applyAlignment="0" applyProtection="0">
      <alignment vertical="center"/>
    </xf>
    <xf numFmtId="0" fontId="63" fillId="19" borderId="0" applyNumberFormat="0" applyBorder="0" applyAlignment="0" applyProtection="0">
      <alignment vertical="center"/>
    </xf>
    <xf numFmtId="0" fontId="74" fillId="0" borderId="40" applyNumberFormat="0" applyFill="0" applyAlignment="0" applyProtection="0">
      <alignment vertical="center"/>
    </xf>
    <xf numFmtId="0" fontId="75" fillId="0" borderId="41" applyNumberFormat="0" applyFill="0" applyAlignment="0" applyProtection="0">
      <alignment vertical="center"/>
    </xf>
    <xf numFmtId="0" fontId="76" fillId="20" borderId="0" applyNumberFormat="0" applyBorder="0" applyAlignment="0" applyProtection="0">
      <alignment vertical="center"/>
    </xf>
    <xf numFmtId="0" fontId="77" fillId="21" borderId="0" applyNumberFormat="0" applyBorder="0" applyAlignment="0" applyProtection="0">
      <alignment vertical="center"/>
    </xf>
    <xf numFmtId="0" fontId="60" fillId="7" borderId="0" applyNumberFormat="0" applyBorder="0" applyAlignment="0" applyProtection="0">
      <alignment vertical="center"/>
    </xf>
    <xf numFmtId="0" fontId="63" fillId="22" borderId="0" applyNumberFormat="0" applyBorder="0" applyAlignment="0" applyProtection="0">
      <alignment vertical="center"/>
    </xf>
    <xf numFmtId="0" fontId="60"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176" fontId="78" fillId="0" borderId="0" applyFont="0" applyFill="0" applyBorder="0" applyAlignment="0" applyProtection="0"/>
    <xf numFmtId="0" fontId="63" fillId="27" borderId="0" applyNumberFormat="0" applyBorder="0" applyAlignment="0" applyProtection="0">
      <alignment vertical="center"/>
    </xf>
    <xf numFmtId="0" fontId="63"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63" fillId="31" borderId="0" applyNumberFormat="0" applyBorder="0" applyAlignment="0" applyProtection="0">
      <alignment vertical="center"/>
    </xf>
    <xf numFmtId="0" fontId="60" fillId="32" borderId="0" applyNumberFormat="0" applyBorder="0" applyAlignment="0" applyProtection="0">
      <alignment vertical="center"/>
    </xf>
    <xf numFmtId="0" fontId="63" fillId="33" borderId="0" applyNumberFormat="0" applyBorder="0" applyAlignment="0" applyProtection="0">
      <alignment vertical="center"/>
    </xf>
    <xf numFmtId="0" fontId="63" fillId="34" borderId="0" applyNumberFormat="0" applyBorder="0" applyAlignment="0" applyProtection="0">
      <alignment vertical="center"/>
    </xf>
    <xf numFmtId="0" fontId="60" fillId="35" borderId="0" applyNumberFormat="0" applyBorder="0" applyAlignment="0" applyProtection="0">
      <alignment vertical="center"/>
    </xf>
    <xf numFmtId="0" fontId="63" fillId="36" borderId="0" applyNumberFormat="0" applyBorder="0" applyAlignment="0" applyProtection="0">
      <alignment vertical="center"/>
    </xf>
    <xf numFmtId="0" fontId="79" fillId="0" borderId="0">
      <alignment vertical="center"/>
    </xf>
    <xf numFmtId="0" fontId="27" fillId="0" borderId="0"/>
  </cellStyleXfs>
  <cellXfs count="382">
    <xf numFmtId="0" fontId="0" fillId="0" borderId="0" xfId="0" applyFill="1" applyBorder="1" applyAlignment="1">
      <alignment horizontal="left" vertical="top"/>
    </xf>
    <xf numFmtId="0" fontId="1" fillId="0" borderId="0" xfId="0" applyFont="1" applyFill="1" applyBorder="1" applyAlignment="1">
      <alignment horizontal="left" vertical="top"/>
    </xf>
    <xf numFmtId="177" fontId="1" fillId="0" borderId="0" xfId="0" applyNumberFormat="1" applyFont="1" applyFill="1" applyBorder="1" applyAlignment="1">
      <alignment horizontal="left" vertical="top"/>
    </xf>
    <xf numFmtId="0" fontId="2" fillId="0" borderId="0" xfId="0" applyFont="1" applyFill="1" applyBorder="1" applyAlignment="1">
      <alignment horizontal="center" vertical="center"/>
    </xf>
    <xf numFmtId="177" fontId="2" fillId="0" borderId="0" xfId="0" applyNumberFormat="1" applyFont="1" applyFill="1" applyBorder="1" applyAlignment="1">
      <alignment horizontal="center" vertical="center"/>
    </xf>
    <xf numFmtId="0" fontId="1" fillId="2" borderId="0" xfId="0" applyFont="1" applyFill="1" applyAlignment="1">
      <alignment horizontal="right" vertical="center" wrapText="1"/>
    </xf>
    <xf numFmtId="0" fontId="1" fillId="2" borderId="0" xfId="0" applyFont="1" applyFill="1" applyAlignment="1">
      <alignment vertical="center" wrapText="1"/>
    </xf>
    <xf numFmtId="0" fontId="2" fillId="0" borderId="0" xfId="0" applyFont="1" applyFill="1" applyAlignment="1">
      <alignment vertical="center"/>
    </xf>
    <xf numFmtId="177" fontId="1" fillId="0" borderId="0" xfId="0" applyNumberFormat="1" applyFont="1" applyFill="1" applyAlignment="1">
      <alignment horizontal="right" vertical="center"/>
    </xf>
    <xf numFmtId="0" fontId="3" fillId="0" borderId="1" xfId="0" applyFont="1" applyFill="1" applyBorder="1" applyAlignment="1">
      <alignment horizontal="center" vertical="center"/>
    </xf>
    <xf numFmtId="177" fontId="3" fillId="0" borderId="2" xfId="0" applyNumberFormat="1" applyFont="1" applyFill="1" applyBorder="1" applyAlignment="1">
      <alignment horizontal="center" vertical="center"/>
    </xf>
    <xf numFmtId="49" fontId="3" fillId="0" borderId="3" xfId="0" applyNumberFormat="1" applyFont="1" applyFill="1" applyBorder="1" applyAlignment="1">
      <alignment horizontal="left" vertical="center" indent="2"/>
    </xf>
    <xf numFmtId="177" fontId="3" fillId="0" borderId="4" xfId="0" applyNumberFormat="1" applyFont="1" applyFill="1" applyBorder="1" applyAlignment="1">
      <alignment horizontal="center" vertical="center"/>
    </xf>
    <xf numFmtId="0" fontId="3" fillId="0" borderId="5" xfId="0" applyFont="1" applyFill="1" applyBorder="1" applyAlignment="1">
      <alignment horizontal="center" vertical="center"/>
    </xf>
    <xf numFmtId="177" fontId="4" fillId="0" borderId="6" xfId="0" applyNumberFormat="1" applyFont="1" applyFill="1" applyBorder="1" applyAlignment="1">
      <alignment horizontal="center" vertical="center"/>
    </xf>
    <xf numFmtId="0" fontId="0" fillId="0" borderId="0" xfId="0" applyFill="1" applyBorder="1" applyAlignment="1">
      <alignment horizontal="center" vertical="top"/>
    </xf>
    <xf numFmtId="0" fontId="0" fillId="0" borderId="0" xfId="0" applyFill="1" applyBorder="1" applyAlignment="1">
      <alignment horizontal="left" vertical="center"/>
    </xf>
    <xf numFmtId="177" fontId="0" fillId="0" borderId="0" xfId="0" applyNumberFormat="1" applyFill="1" applyBorder="1" applyAlignment="1">
      <alignment horizontal="left" vertical="center"/>
    </xf>
    <xf numFmtId="0" fontId="3" fillId="0" borderId="3" xfId="0" applyFont="1" applyFill="1" applyBorder="1" applyAlignment="1">
      <alignment horizontal="left" vertical="center" indent="2"/>
    </xf>
    <xf numFmtId="0" fontId="0" fillId="0" borderId="0" xfId="0" applyFill="1" applyBorder="1" applyAlignment="1">
      <alignment vertical="center"/>
    </xf>
    <xf numFmtId="177"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5" fillId="0" borderId="0" xfId="0" applyFont="1" applyFill="1" applyBorder="1" applyAlignment="1">
      <alignment horizontal="left" vertical="top"/>
    </xf>
    <xf numFmtId="0" fontId="6" fillId="0" borderId="0" xfId="0" applyFont="1" applyFill="1" applyBorder="1" applyAlignment="1">
      <alignment horizontal="left" vertical="center" wrapText="1"/>
    </xf>
    <xf numFmtId="177" fontId="6" fillId="0" borderId="0"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177" fontId="7" fillId="2" borderId="0" xfId="0" applyNumberFormat="1" applyFont="1" applyFill="1" applyAlignment="1">
      <alignment horizontal="center" vertical="center" wrapText="1"/>
    </xf>
    <xf numFmtId="177" fontId="1" fillId="2" borderId="0" xfId="0" applyNumberFormat="1" applyFont="1" applyFill="1" applyAlignment="1">
      <alignment horizontal="center" vertical="center" wrapText="1"/>
    </xf>
    <xf numFmtId="0" fontId="4" fillId="2" borderId="1" xfId="0" applyFont="1" applyFill="1" applyBorder="1" applyAlignment="1">
      <alignment horizontal="center" vertical="center" wrapText="1"/>
    </xf>
    <xf numFmtId="177" fontId="4" fillId="2" borderId="7" xfId="0" applyNumberFormat="1"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0" fontId="4" fillId="2" borderId="3" xfId="0" applyFont="1" applyFill="1" applyBorder="1" applyAlignment="1">
      <alignment horizontal="left" vertical="center" wrapText="1"/>
    </xf>
    <xf numFmtId="177" fontId="4" fillId="2" borderId="8" xfId="0" applyNumberFormat="1" applyFont="1" applyFill="1" applyBorder="1" applyAlignment="1">
      <alignment horizontal="center" vertical="center" wrapText="1"/>
    </xf>
    <xf numFmtId="177" fontId="4" fillId="2" borderId="4"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177" fontId="3" fillId="2" borderId="8"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177" fontId="3" fillId="2" borderId="9" xfId="0" applyNumberFormat="1" applyFont="1" applyFill="1" applyBorder="1" applyAlignment="1">
      <alignment horizontal="center" vertical="center" wrapText="1"/>
    </xf>
    <xf numFmtId="177" fontId="3" fillId="2" borderId="6" xfId="0" applyNumberFormat="1" applyFont="1" applyFill="1" applyBorder="1" applyAlignment="1">
      <alignment horizontal="center" vertical="center" wrapText="1"/>
    </xf>
    <xf numFmtId="0" fontId="1" fillId="0" borderId="0" xfId="0" applyFont="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 fillId="2" borderId="0" xfId="0" applyFont="1" applyFill="1" applyAlignment="1">
      <alignment horizontal="center" vertical="center" wrapText="1"/>
    </xf>
    <xf numFmtId="0" fontId="9"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3" borderId="3" xfId="0" applyFont="1" applyFill="1" applyBorder="1" applyAlignment="1">
      <alignment horizontal="left" vertical="center" wrapText="1"/>
    </xf>
    <xf numFmtId="0" fontId="9" fillId="3" borderId="8" xfId="0" applyFont="1" applyFill="1" applyBorder="1" applyAlignment="1">
      <alignment horizontal="center" vertical="center" wrapText="1"/>
    </xf>
    <xf numFmtId="3" fontId="9" fillId="3" borderId="4" xfId="0" applyNumberFormat="1" applyFont="1" applyFill="1" applyBorder="1" applyAlignment="1">
      <alignment horizontal="center" vertical="center" wrapText="1"/>
    </xf>
    <xf numFmtId="0" fontId="10" fillId="2" borderId="3" xfId="0" applyFont="1" applyFill="1" applyBorder="1" applyAlignment="1">
      <alignment horizontal="left" vertical="center" wrapText="1" indent="2"/>
    </xf>
    <xf numFmtId="0" fontId="10" fillId="2" borderId="8" xfId="0" applyFont="1" applyFill="1" applyBorder="1" applyAlignment="1">
      <alignment horizontal="center" vertical="center" wrapText="1"/>
    </xf>
    <xf numFmtId="3" fontId="10" fillId="2" borderId="4" xfId="0" applyNumberFormat="1" applyFont="1" applyFill="1" applyBorder="1" applyAlignment="1">
      <alignment horizontal="center" vertical="center" wrapText="1"/>
    </xf>
    <xf numFmtId="3" fontId="9" fillId="3" borderId="8"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3" fontId="10" fillId="2" borderId="8"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left" vertical="center" wrapText="1" indent="2"/>
    </xf>
    <xf numFmtId="0" fontId="10" fillId="2" borderId="9" xfId="0" applyFont="1" applyFill="1" applyBorder="1" applyAlignment="1">
      <alignment horizontal="center" vertical="center" wrapText="1"/>
    </xf>
    <xf numFmtId="3" fontId="10" fillId="2" borderId="6" xfId="0" applyNumberFormat="1" applyFont="1" applyFill="1" applyBorder="1" applyAlignment="1">
      <alignment horizontal="center" vertical="center" wrapText="1"/>
    </xf>
    <xf numFmtId="0" fontId="11" fillId="0" borderId="0" xfId="0" applyFont="1" applyAlignment="1">
      <alignment horizontal="left" vertical="center" wrapText="1"/>
    </xf>
    <xf numFmtId="0" fontId="7" fillId="0" borderId="0" xfId="0" applyFont="1" applyAlignment="1">
      <alignment horizontal="center" vertical="center" wrapText="1"/>
    </xf>
    <xf numFmtId="0" fontId="12" fillId="0" borderId="0" xfId="0" applyFont="1" applyAlignment="1">
      <alignment horizontal="right" vertical="center" wrapText="1"/>
    </xf>
    <xf numFmtId="0" fontId="12" fillId="0" borderId="0" xfId="0" applyFont="1" applyAlignment="1">
      <alignment horizontal="center" vertical="center" wrapText="1"/>
    </xf>
    <xf numFmtId="0" fontId="12" fillId="0" borderId="10" xfId="0" applyFont="1" applyBorder="1" applyAlignment="1">
      <alignment horizontal="right" vertical="center" wrapText="1"/>
    </xf>
    <xf numFmtId="0" fontId="12" fillId="0" borderId="10" xfId="0" applyFont="1" applyBorder="1" applyAlignment="1">
      <alignment horizontal="center" vertical="center" wrapText="1"/>
    </xf>
    <xf numFmtId="0" fontId="13" fillId="0" borderId="7" xfId="0" applyNumberFormat="1" applyFont="1" applyFill="1" applyBorder="1" applyAlignment="1" applyProtection="1">
      <alignment vertical="center" wrapText="1"/>
    </xf>
    <xf numFmtId="0" fontId="9" fillId="2" borderId="3" xfId="0" applyFont="1" applyFill="1" applyBorder="1" applyAlignment="1">
      <alignment horizontal="left" vertical="center" wrapText="1"/>
    </xf>
    <xf numFmtId="3" fontId="13" fillId="0" borderId="8" xfId="0" applyNumberFormat="1" applyFont="1" applyFill="1" applyBorder="1" applyAlignment="1" applyProtection="1">
      <alignment horizontal="center" vertical="center"/>
    </xf>
    <xf numFmtId="0" fontId="10" fillId="2" borderId="3" xfId="0" applyFont="1" applyFill="1" applyBorder="1" applyAlignment="1">
      <alignment horizontal="left" vertical="center" wrapText="1"/>
    </xf>
    <xf numFmtId="3" fontId="14" fillId="0" borderId="8" xfId="0" applyNumberFormat="1" applyFont="1" applyFill="1" applyBorder="1" applyAlignment="1" applyProtection="1">
      <alignment horizontal="center" vertical="center"/>
    </xf>
    <xf numFmtId="0" fontId="9" fillId="2" borderId="5" xfId="0" applyFont="1" applyFill="1" applyBorder="1" applyAlignment="1">
      <alignment horizontal="center" vertical="center" wrapText="1"/>
    </xf>
    <xf numFmtId="3" fontId="9" fillId="2" borderId="9" xfId="0" applyNumberFormat="1" applyFont="1" applyFill="1" applyBorder="1" applyAlignment="1">
      <alignment horizontal="center" vertical="center" wrapText="1"/>
    </xf>
    <xf numFmtId="0" fontId="1" fillId="0" borderId="0" xfId="0" applyFont="1" applyFill="1" applyAlignment="1">
      <alignment horizontal="left" vertical="center" wrapText="1"/>
    </xf>
    <xf numFmtId="0" fontId="0" fillId="0" borderId="0" xfId="0" applyFont="1" applyFill="1" applyAlignment="1">
      <alignment horizontal="left" vertical="center" wrapText="1"/>
    </xf>
    <xf numFmtId="3" fontId="13" fillId="0" borderId="4" xfId="0" applyNumberFormat="1" applyFont="1" applyFill="1" applyBorder="1" applyAlignment="1" applyProtection="1">
      <alignment horizontal="center" vertical="center"/>
    </xf>
    <xf numFmtId="3" fontId="14" fillId="0" borderId="4" xfId="0" applyNumberFormat="1" applyFont="1" applyFill="1" applyBorder="1" applyAlignment="1" applyProtection="1">
      <alignment horizontal="center" vertical="center"/>
    </xf>
    <xf numFmtId="3" fontId="9" fillId="2" borderId="6" xfId="0" applyNumberFormat="1" applyFont="1" applyFill="1" applyBorder="1" applyAlignment="1">
      <alignment horizontal="center" vertical="center" wrapText="1"/>
    </xf>
    <xf numFmtId="3" fontId="9" fillId="2" borderId="8"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0" fontId="0" fillId="0" borderId="0" xfId="0"/>
    <xf numFmtId="0" fontId="5" fillId="0" borderId="0" xfId="0" applyFont="1"/>
    <xf numFmtId="3" fontId="9" fillId="2" borderId="4" xfId="0" applyNumberFormat="1"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15" fillId="0" borderId="0" xfId="0" applyFont="1" applyFill="1" applyAlignment="1">
      <alignment horizontal="center" vertical="center" wrapText="1"/>
    </xf>
    <xf numFmtId="0" fontId="16" fillId="0" borderId="0" xfId="0" applyFont="1" applyAlignment="1">
      <alignment horizontal="center" vertical="center" wrapText="1"/>
    </xf>
    <xf numFmtId="0" fontId="17" fillId="0" borderId="0" xfId="0" applyFont="1"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1"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2" fillId="0" borderId="5" xfId="0" applyNumberFormat="1" applyFont="1" applyFill="1" applyBorder="1" applyAlignment="1" applyProtection="1">
      <alignment vertical="center" wrapText="1"/>
    </xf>
    <xf numFmtId="0" fontId="23" fillId="0" borderId="9" xfId="0" applyFont="1" applyFill="1" applyBorder="1" applyAlignment="1">
      <alignment horizontal="center" vertical="center" wrapText="1"/>
    </xf>
    <xf numFmtId="3" fontId="24" fillId="0" borderId="9" xfId="0" applyNumberFormat="1" applyFont="1" applyFill="1" applyBorder="1" applyAlignment="1">
      <alignment horizontal="center" vertical="center" wrapText="1" shrinkToFit="1"/>
    </xf>
    <xf numFmtId="0" fontId="0" fillId="0" borderId="9" xfId="0" applyFill="1" applyBorder="1" applyAlignment="1">
      <alignment horizontal="center" vertical="center" wrapText="1"/>
    </xf>
    <xf numFmtId="3" fontId="25" fillId="0" borderId="0" xfId="0" applyNumberFormat="1" applyFont="1" applyFill="1" applyBorder="1" applyAlignment="1">
      <alignment horizontal="center" vertical="center" wrapText="1" shrinkToFit="1"/>
    </xf>
    <xf numFmtId="0" fontId="26" fillId="0" borderId="0" xfId="0" applyFont="1" applyFill="1" applyAlignment="1">
      <alignment horizontal="right" vertical="center" wrapText="1"/>
    </xf>
    <xf numFmtId="0" fontId="27" fillId="0" borderId="0" xfId="0" applyFont="1" applyFill="1" applyAlignment="1">
      <alignment horizontal="right" vertical="top" wrapText="1"/>
    </xf>
    <xf numFmtId="0" fontId="1" fillId="0" borderId="0" xfId="0" applyFont="1" applyFill="1" applyAlignment="1">
      <alignment horizontal="right" vertical="center" wrapText="1"/>
    </xf>
    <xf numFmtId="0" fontId="21"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0" fillId="0" borderId="6" xfId="0" applyFill="1" applyBorder="1" applyAlignment="1">
      <alignment horizontal="center" vertical="center" wrapText="1"/>
    </xf>
    <xf numFmtId="0" fontId="28" fillId="0" borderId="0" xfId="0" applyFont="1" applyFill="1" applyBorder="1" applyAlignment="1">
      <alignment horizontal="left" vertical="top"/>
    </xf>
    <xf numFmtId="0" fontId="8" fillId="0" borderId="0" xfId="0" applyFont="1" applyFill="1" applyBorder="1" applyAlignment="1">
      <alignment horizontal="left" vertical="top"/>
    </xf>
    <xf numFmtId="0" fontId="29" fillId="0" borderId="0" xfId="0" applyFont="1" applyFill="1" applyBorder="1" applyAlignment="1">
      <alignment horizontal="center" vertical="center" wrapText="1"/>
    </xf>
    <xf numFmtId="0" fontId="27" fillId="0" borderId="0" xfId="0" applyFont="1" applyFill="1" applyBorder="1" applyAlignment="1">
      <alignment horizontal="right" vertical="center" wrapText="1"/>
    </xf>
    <xf numFmtId="0" fontId="22" fillId="0" borderId="0" xfId="0" applyFont="1" applyFill="1" applyBorder="1" applyAlignment="1">
      <alignment horizontal="right"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3" fontId="9" fillId="0" borderId="14" xfId="0" applyNumberFormat="1" applyFont="1" applyFill="1" applyBorder="1" applyAlignment="1">
      <alignment horizontal="center" vertical="center" wrapText="1" shrinkToFit="1"/>
    </xf>
    <xf numFmtId="0" fontId="14"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5" fillId="0" borderId="0"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3" fillId="0" borderId="0" xfId="0" applyFont="1" applyAlignment="1">
      <alignment horizontal="right" vertical="center" wrapText="1"/>
    </xf>
    <xf numFmtId="0" fontId="30" fillId="0" borderId="0" xfId="0" applyFont="1" applyAlignment="1">
      <alignment horizontal="justify" vertical="center" wrapText="1"/>
    </xf>
    <xf numFmtId="0" fontId="31" fillId="0" borderId="0" xfId="0" applyFont="1" applyAlignment="1">
      <alignment horizontal="justify" vertical="center" wrapText="1"/>
    </xf>
    <xf numFmtId="0" fontId="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3" fontId="1" fillId="0" borderId="8" xfId="0" applyNumberFormat="1" applyFont="1" applyFill="1" applyBorder="1" applyAlignment="1">
      <alignment horizontal="center" vertical="center"/>
    </xf>
    <xf numFmtId="3" fontId="33" fillId="0" borderId="8" xfId="0" applyNumberFormat="1" applyFont="1" applyFill="1" applyBorder="1" applyAlignment="1">
      <alignment horizontal="center" vertical="center" wrapText="1" shrinkToFit="1"/>
    </xf>
    <xf numFmtId="0" fontId="0" fillId="0" borderId="8" xfId="0" applyFill="1" applyBorder="1" applyAlignment="1">
      <alignment horizontal="center" vertical="center" wrapText="1"/>
    </xf>
    <xf numFmtId="3" fontId="24" fillId="0" borderId="8" xfId="0" applyNumberFormat="1" applyFont="1" applyFill="1" applyBorder="1" applyAlignment="1">
      <alignment horizontal="center" vertical="center" wrapText="1" shrinkToFit="1"/>
    </xf>
    <xf numFmtId="3" fontId="25" fillId="0" borderId="8" xfId="0" applyNumberFormat="1" applyFont="1" applyFill="1" applyBorder="1" applyAlignment="1">
      <alignment horizontal="center" vertical="center" wrapText="1" shrinkToFit="1"/>
    </xf>
    <xf numFmtId="0" fontId="34" fillId="0" borderId="8" xfId="0" applyFont="1" applyFill="1" applyBorder="1" applyAlignment="1">
      <alignment horizontal="center" vertical="center" wrapText="1"/>
    </xf>
    <xf numFmtId="0" fontId="22" fillId="0" borderId="5" xfId="0" applyNumberFormat="1" applyFont="1" applyFill="1" applyBorder="1" applyAlignment="1" applyProtection="1">
      <alignment horizontal="left" vertical="center"/>
    </xf>
    <xf numFmtId="3" fontId="1" fillId="0" borderId="9" xfId="0" applyNumberFormat="1" applyFont="1" applyFill="1" applyBorder="1" applyAlignment="1">
      <alignment horizontal="center" vertical="center"/>
    </xf>
    <xf numFmtId="0" fontId="22" fillId="0" borderId="0" xfId="0" applyFont="1" applyFill="1" applyAlignment="1">
      <alignment horizontal="right" vertical="center" wrapText="1"/>
    </xf>
    <xf numFmtId="0" fontId="0" fillId="0" borderId="4" xfId="0" applyFill="1" applyBorder="1" applyAlignment="1">
      <alignment horizontal="center" vertical="center" wrapText="1"/>
    </xf>
    <xf numFmtId="0" fontId="0" fillId="0" borderId="0" xfId="0" applyFont="1" applyFill="1" applyBorder="1" applyAlignment="1">
      <alignment horizontal="left" vertical="top"/>
    </xf>
    <xf numFmtId="0" fontId="17" fillId="0"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3" fontId="9" fillId="0" borderId="4" xfId="0" applyNumberFormat="1" applyFont="1" applyFill="1" applyBorder="1" applyAlignment="1">
      <alignment horizontal="center" vertical="center" wrapText="1" shrinkToFit="1"/>
    </xf>
    <xf numFmtId="0" fontId="14" fillId="0" borderId="3" xfId="0" applyFont="1" applyFill="1" applyBorder="1" applyAlignment="1">
      <alignment horizontal="center" vertical="center" wrapText="1"/>
    </xf>
    <xf numFmtId="3" fontId="10" fillId="0" borderId="4" xfId="0" applyNumberFormat="1" applyFont="1" applyFill="1" applyBorder="1" applyAlignment="1">
      <alignment horizontal="center" vertical="center" wrapText="1" shrinkToFit="1"/>
    </xf>
    <xf numFmtId="0" fontId="14" fillId="0" borderId="5" xfId="0" applyFont="1" applyFill="1" applyBorder="1" applyAlignment="1">
      <alignment horizontal="center" vertical="center" wrapText="1"/>
    </xf>
    <xf numFmtId="3" fontId="10" fillId="0" borderId="6" xfId="0" applyNumberFormat="1" applyFont="1" applyFill="1" applyBorder="1" applyAlignment="1">
      <alignment horizontal="center" vertical="center" wrapText="1" shrinkToFit="1"/>
    </xf>
    <xf numFmtId="10" fontId="0" fillId="0" borderId="0" xfId="0" applyNumberFormat="1" applyFill="1" applyBorder="1" applyAlignment="1">
      <alignment horizontal="center" vertical="center"/>
    </xf>
    <xf numFmtId="0" fontId="36" fillId="0" borderId="0" xfId="0" applyFont="1" applyAlignment="1">
      <alignment horizontal="center" vertical="center" wrapText="1"/>
    </xf>
    <xf numFmtId="0" fontId="37" fillId="0" borderId="0" xfId="0" applyFont="1" applyAlignment="1">
      <alignment horizontal="right" vertical="center" wrapText="1"/>
    </xf>
    <xf numFmtId="0" fontId="37" fillId="2" borderId="0" xfId="0" applyFont="1" applyFill="1" applyAlignment="1">
      <alignment horizontal="right" vertical="center" wrapText="1"/>
    </xf>
    <xf numFmtId="0" fontId="28" fillId="2" borderId="8" xfId="0" applyFont="1" applyFill="1" applyBorder="1" applyAlignment="1">
      <alignment horizontal="center" vertical="center" wrapText="1"/>
    </xf>
    <xf numFmtId="10" fontId="38" fillId="2" borderId="8" xfId="0" applyNumberFormat="1" applyFont="1" applyFill="1" applyBorder="1" applyAlignment="1">
      <alignment horizontal="center" vertical="center" wrapText="1"/>
    </xf>
    <xf numFmtId="3" fontId="39" fillId="2" borderId="8" xfId="0" applyNumberFormat="1" applyFont="1" applyFill="1" applyBorder="1" applyAlignment="1">
      <alignment horizontal="center" vertical="center" wrapText="1"/>
    </xf>
    <xf numFmtId="10" fontId="8" fillId="0" borderId="8" xfId="0" applyNumberFormat="1" applyFont="1" applyFill="1" applyBorder="1" applyAlignment="1">
      <alignment horizontal="center" vertical="center"/>
    </xf>
    <xf numFmtId="0" fontId="10" fillId="2" borderId="8" xfId="0" applyFont="1" applyFill="1" applyBorder="1" applyAlignment="1">
      <alignment horizontal="left" vertical="center" wrapText="1"/>
    </xf>
    <xf numFmtId="0" fontId="39" fillId="2" borderId="8"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0" fillId="2" borderId="8" xfId="0" applyFont="1" applyFill="1" applyBorder="1" applyAlignment="1">
      <alignment horizontal="left" vertical="center" wrapText="1"/>
    </xf>
    <xf numFmtId="3" fontId="8" fillId="2" borderId="8" xfId="0" applyNumberFormat="1" applyFont="1" applyFill="1" applyBorder="1" applyAlignment="1">
      <alignment horizontal="center" vertical="center" wrapText="1"/>
    </xf>
    <xf numFmtId="0" fontId="14" fillId="0" borderId="8" xfId="0" applyNumberFormat="1" applyFont="1" applyFill="1" applyBorder="1" applyAlignment="1" applyProtection="1">
      <alignment horizontal="left" vertical="center"/>
    </xf>
    <xf numFmtId="3" fontId="41" fillId="4" borderId="8" xfId="0" applyNumberFormat="1" applyFont="1" applyFill="1" applyBorder="1" applyAlignment="1" applyProtection="1">
      <alignment horizontal="center" vertical="center"/>
    </xf>
    <xf numFmtId="0" fontId="10"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1" fillId="0" borderId="10" xfId="0" applyFont="1" applyFill="1" applyBorder="1" applyAlignment="1">
      <alignment horizontal="right" vertical="center" wrapText="1"/>
    </xf>
    <xf numFmtId="0" fontId="1" fillId="2" borderId="10"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3" fillId="0" borderId="3" xfId="0" applyNumberFormat="1" applyFont="1" applyFill="1" applyBorder="1" applyAlignment="1" applyProtection="1">
      <alignment vertical="center"/>
    </xf>
    <xf numFmtId="0" fontId="14" fillId="0" borderId="3" xfId="0" applyNumberFormat="1" applyFont="1" applyFill="1" applyBorder="1" applyAlignment="1" applyProtection="1">
      <alignment vertical="center"/>
    </xf>
    <xf numFmtId="0" fontId="10" fillId="0" borderId="4" xfId="0" applyFont="1" applyFill="1" applyBorder="1" applyAlignment="1">
      <alignment horizontal="center" vertical="center" wrapText="1"/>
    </xf>
    <xf numFmtId="0" fontId="13" fillId="0" borderId="3" xfId="0" applyNumberFormat="1" applyFont="1" applyFill="1" applyBorder="1" applyAlignment="1" applyProtection="1">
      <alignment horizontal="left" vertical="center"/>
    </xf>
    <xf numFmtId="0" fontId="14" fillId="0" borderId="5" xfId="0" applyNumberFormat="1" applyFont="1" applyFill="1" applyBorder="1" applyAlignment="1" applyProtection="1">
      <alignment horizontal="left" vertical="center"/>
    </xf>
    <xf numFmtId="3" fontId="14" fillId="0" borderId="6" xfId="0" applyNumberFormat="1" applyFont="1" applyFill="1" applyBorder="1" applyAlignment="1" applyProtection="1">
      <alignment horizontal="center" vertical="center"/>
    </xf>
    <xf numFmtId="0" fontId="6" fillId="0" borderId="0" xfId="0" applyFont="1" applyFill="1" applyBorder="1" applyAlignment="1">
      <alignment horizontal="left" vertical="top"/>
    </xf>
    <xf numFmtId="0" fontId="38" fillId="0" borderId="0" xfId="0" applyFont="1" applyFill="1" applyBorder="1" applyAlignment="1">
      <alignment horizontal="left" vertical="top"/>
    </xf>
    <xf numFmtId="177" fontId="8" fillId="0" borderId="0" xfId="0" applyNumberFormat="1" applyFont="1" applyFill="1" applyBorder="1" applyAlignment="1">
      <alignment horizontal="center" vertical="center" wrapText="1"/>
    </xf>
    <xf numFmtId="0" fontId="3" fillId="0" borderId="0" xfId="0" applyFont="1" applyFill="1" applyAlignment="1">
      <alignment horizontal="left" vertical="center" wrapText="1"/>
    </xf>
    <xf numFmtId="177" fontId="10" fillId="2" borderId="0" xfId="0" applyNumberFormat="1" applyFont="1" applyFill="1" applyAlignment="1">
      <alignment horizontal="center" vertical="center" wrapText="1"/>
    </xf>
    <xf numFmtId="0" fontId="10" fillId="2"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3" fontId="4" fillId="2" borderId="8" xfId="0" applyNumberFormat="1" applyFont="1" applyFill="1" applyBorder="1" applyAlignment="1">
      <alignment horizontal="center" vertical="center" wrapText="1"/>
    </xf>
    <xf numFmtId="10" fontId="4" fillId="2" borderId="4"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2" borderId="8" xfId="0"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0" fontId="42" fillId="0" borderId="3" xfId="0" applyNumberFormat="1" applyFont="1" applyFill="1" applyBorder="1" applyAlignment="1" applyProtection="1">
      <alignment horizontal="left" vertical="center"/>
    </xf>
    <xf numFmtId="177" fontId="4" fillId="0" borderId="8" xfId="0" applyNumberFormat="1" applyFont="1" applyFill="1" applyBorder="1" applyAlignment="1">
      <alignment horizontal="center" vertical="center" wrapText="1"/>
    </xf>
    <xf numFmtId="3" fontId="4" fillId="0" borderId="8" xfId="0" applyNumberFormat="1" applyFont="1" applyBorder="1" applyAlignment="1">
      <alignment horizontal="center" vertical="center" wrapText="1"/>
    </xf>
    <xf numFmtId="177" fontId="38" fillId="0" borderId="8" xfId="0" applyNumberFormat="1" applyFont="1" applyFill="1" applyBorder="1" applyAlignment="1">
      <alignment horizontal="left" vertical="top"/>
    </xf>
    <xf numFmtId="0" fontId="4" fillId="0" borderId="8" xfId="0" applyFont="1" applyBorder="1" applyAlignment="1">
      <alignment horizontal="center" vertical="center" wrapText="1"/>
    </xf>
    <xf numFmtId="0" fontId="4" fillId="0" borderId="5" xfId="0"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3" fontId="4" fillId="0" borderId="9" xfId="0" applyNumberFormat="1" applyFont="1" applyBorder="1" applyAlignment="1">
      <alignment horizontal="center" vertical="center" wrapText="1"/>
    </xf>
    <xf numFmtId="10" fontId="4" fillId="2" borderId="6" xfId="0" applyNumberFormat="1" applyFont="1" applyFill="1" applyBorder="1" applyAlignment="1">
      <alignment horizontal="center" vertical="center" wrapText="1"/>
    </xf>
    <xf numFmtId="178" fontId="1" fillId="0" borderId="0" xfId="0" applyNumberFormat="1" applyFont="1" applyAlignment="1">
      <alignment horizontal="left" vertical="center"/>
    </xf>
    <xf numFmtId="0" fontId="10" fillId="2" borderId="0" xfId="0" applyFont="1" applyFill="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3" fillId="0" borderId="3" xfId="0" applyFont="1" applyBorder="1" applyAlignment="1">
      <alignment vertical="center" wrapText="1"/>
    </xf>
    <xf numFmtId="177" fontId="43" fillId="0" borderId="4" xfId="0" applyNumberFormat="1" applyFont="1" applyFill="1" applyBorder="1" applyAlignment="1">
      <alignment horizontal="center" vertical="center" wrapText="1"/>
    </xf>
    <xf numFmtId="0" fontId="44" fillId="0" borderId="5" xfId="0" applyFont="1" applyFill="1" applyBorder="1" applyAlignment="1">
      <alignment horizontal="center" vertical="center" wrapText="1"/>
    </xf>
    <xf numFmtId="177" fontId="43" fillId="0" borderId="6" xfId="0" applyNumberFormat="1" applyFont="1" applyFill="1" applyBorder="1" applyAlignment="1">
      <alignment horizontal="center" vertical="center" wrapText="1"/>
    </xf>
    <xf numFmtId="0" fontId="1" fillId="2" borderId="0" xfId="0" applyFont="1" applyFill="1" applyBorder="1" applyAlignment="1">
      <alignment horizontal="right" vertical="center" wrapText="1"/>
    </xf>
    <xf numFmtId="0" fontId="1" fillId="2" borderId="0" xfId="0" applyFont="1" applyFill="1" applyBorder="1" applyAlignment="1">
      <alignment horizontal="center" vertical="center" wrapText="1"/>
    </xf>
    <xf numFmtId="10" fontId="9" fillId="2" borderId="2" xfId="0" applyNumberFormat="1" applyFont="1" applyFill="1" applyBorder="1" applyAlignment="1">
      <alignment horizontal="center" vertical="center" wrapText="1"/>
    </xf>
    <xf numFmtId="10" fontId="9" fillId="2" borderId="4" xfId="0" applyNumberFormat="1" applyFont="1" applyFill="1" applyBorder="1" applyAlignment="1">
      <alignment horizontal="center" vertical="center" wrapText="1"/>
    </xf>
    <xf numFmtId="177" fontId="10" fillId="2" borderId="8" xfId="0" applyNumberFormat="1" applyFont="1" applyFill="1" applyBorder="1" applyAlignment="1">
      <alignment horizontal="center" vertical="center" wrapText="1"/>
    </xf>
    <xf numFmtId="10" fontId="10" fillId="2" borderId="4" xfId="0" applyNumberFormat="1"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2" borderId="9" xfId="0" applyFont="1" applyFill="1" applyBorder="1" applyAlignment="1">
      <alignment horizontal="center" vertical="center" wrapText="1"/>
    </xf>
    <xf numFmtId="10" fontId="9" fillId="2" borderId="6" xfId="0" applyNumberFormat="1" applyFont="1" applyFill="1" applyBorder="1" applyAlignment="1">
      <alignment horizontal="center" vertical="center" wrapText="1"/>
    </xf>
    <xf numFmtId="0" fontId="45" fillId="0" borderId="0" xfId="0" applyFont="1" applyAlignment="1">
      <alignment horizontal="justify" vertical="center" wrapText="1"/>
    </xf>
    <xf numFmtId="0" fontId="45" fillId="0" borderId="0" xfId="0" applyFont="1" applyAlignment="1">
      <alignment horizontal="center" vertical="center" wrapText="1"/>
    </xf>
    <xf numFmtId="177" fontId="7" fillId="0" borderId="0" xfId="0" applyNumberFormat="1" applyFont="1" applyAlignment="1">
      <alignment horizontal="center" vertical="center" wrapText="1"/>
    </xf>
    <xf numFmtId="177" fontId="9" fillId="2" borderId="7"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177" fontId="9" fillId="2" borderId="8" xfId="0" applyNumberFormat="1" applyFont="1" applyFill="1" applyBorder="1" applyAlignment="1">
      <alignment horizontal="center" vertical="center" wrapText="1"/>
    </xf>
    <xf numFmtId="10" fontId="9" fillId="0" borderId="4" xfId="0" applyNumberFormat="1" applyFont="1" applyBorder="1" applyAlignment="1">
      <alignment horizontal="center" vertical="center" wrapText="1"/>
    </xf>
    <xf numFmtId="0" fontId="10" fillId="2" borderId="3" xfId="0" applyFont="1" applyFill="1" applyBorder="1" applyAlignment="1">
      <alignment horizontal="left" vertical="center" wrapText="1" indent="4"/>
    </xf>
    <xf numFmtId="10" fontId="10" fillId="0" borderId="4" xfId="0" applyNumberFormat="1" applyFont="1" applyBorder="1" applyAlignment="1">
      <alignment horizontal="center" vertical="center" wrapText="1"/>
    </xf>
    <xf numFmtId="177" fontId="9" fillId="2" borderId="9" xfId="0" applyNumberFormat="1" applyFont="1" applyFill="1" applyBorder="1" applyAlignment="1">
      <alignment horizontal="center" vertical="center" wrapText="1"/>
    </xf>
    <xf numFmtId="10" fontId="9" fillId="0" borderId="6" xfId="0" applyNumberFormat="1" applyFont="1" applyBorder="1" applyAlignment="1">
      <alignment horizontal="center" vertical="center" wrapText="1"/>
    </xf>
    <xf numFmtId="0" fontId="28" fillId="0" borderId="0" xfId="0" applyFont="1" applyFill="1" applyBorder="1" applyAlignment="1">
      <alignment horizontal="left" vertical="center" wrapText="1"/>
    </xf>
    <xf numFmtId="0" fontId="29" fillId="0" borderId="0" xfId="0" applyFont="1" applyFill="1" applyAlignment="1">
      <alignment horizontal="center" vertical="center" wrapText="1"/>
    </xf>
    <xf numFmtId="0" fontId="4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7" fillId="0" borderId="0" xfId="0" applyNumberFormat="1" applyFont="1" applyFill="1" applyBorder="1" applyAlignment="1" applyProtection="1">
      <alignment horizontal="left" vertical="center" wrapText="1"/>
    </xf>
    <xf numFmtId="0" fontId="48" fillId="0" borderId="0" xfId="0" applyFont="1" applyFill="1" applyBorder="1" applyAlignment="1">
      <alignment horizontal="left" vertical="top"/>
    </xf>
    <xf numFmtId="0" fontId="49" fillId="0" borderId="0" xfId="0" applyFont="1" applyAlignment="1">
      <alignment horizontal="center" vertical="center" wrapText="1"/>
    </xf>
    <xf numFmtId="0" fontId="50" fillId="0" borderId="3" xfId="0" applyFont="1" applyFill="1" applyBorder="1" applyAlignment="1">
      <alignment horizontal="left" vertical="center"/>
    </xf>
    <xf numFmtId="0" fontId="10" fillId="2" borderId="5" xfId="0" applyFont="1" applyFill="1" applyBorder="1" applyAlignment="1">
      <alignment horizontal="left" vertical="center" wrapText="1"/>
    </xf>
    <xf numFmtId="177" fontId="10" fillId="2" borderId="9" xfId="0" applyNumberFormat="1" applyFont="1" applyFill="1" applyBorder="1" applyAlignment="1">
      <alignment horizontal="center" vertical="center" wrapText="1"/>
    </xf>
    <xf numFmtId="10" fontId="10" fillId="2" borderId="6" xfId="0" applyNumberFormat="1" applyFont="1" applyFill="1" applyBorder="1" applyAlignment="1">
      <alignment horizontal="center" vertical="center" wrapText="1"/>
    </xf>
    <xf numFmtId="0" fontId="34" fillId="0" borderId="0" xfId="0" applyFont="1" applyFill="1" applyBorder="1" applyAlignment="1">
      <alignment horizontal="left" vertical="center" wrapText="1"/>
    </xf>
    <xf numFmtId="177" fontId="10" fillId="0" borderId="0" xfId="0" applyNumberFormat="1"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10" fontId="7" fillId="0" borderId="0" xfId="0" applyNumberFormat="1" applyFont="1" applyAlignment="1">
      <alignment horizontal="center" vertical="center" wrapText="1"/>
    </xf>
    <xf numFmtId="177"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177" fontId="10" fillId="0" borderId="8" xfId="0" applyNumberFormat="1" applyFont="1" applyFill="1" applyBorder="1" applyAlignment="1">
      <alignment horizontal="center" vertical="center"/>
    </xf>
    <xf numFmtId="0" fontId="0" fillId="0"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177" fontId="0" fillId="0" borderId="0" xfId="0" applyNumberFormat="1" applyFill="1" applyBorder="1" applyAlignment="1">
      <alignment horizontal="left" vertical="top"/>
    </xf>
    <xf numFmtId="3" fontId="10" fillId="2" borderId="9" xfId="0" applyNumberFormat="1" applyFont="1" applyFill="1" applyBorder="1" applyAlignment="1">
      <alignment horizontal="center" vertical="center" wrapText="1"/>
    </xf>
    <xf numFmtId="0" fontId="1" fillId="0" borderId="19" xfId="0" applyFont="1" applyBorder="1" applyAlignment="1">
      <alignment horizontal="left" vertical="center" wrapText="1"/>
    </xf>
    <xf numFmtId="0" fontId="2" fillId="2" borderId="0" xfId="0" applyFont="1" applyFill="1" applyAlignment="1">
      <alignment horizontal="center" vertical="center" wrapText="1"/>
    </xf>
    <xf numFmtId="0" fontId="1" fillId="2" borderId="10" xfId="0" applyFont="1" applyFill="1" applyBorder="1" applyAlignment="1">
      <alignment horizontal="right" vertical="center" wrapText="1"/>
    </xf>
    <xf numFmtId="0" fontId="9" fillId="2" borderId="17" xfId="0" applyFont="1" applyFill="1" applyBorder="1" applyAlignment="1">
      <alignment horizontal="center" vertical="center" wrapText="1"/>
    </xf>
    <xf numFmtId="0" fontId="14" fillId="0" borderId="3" xfId="0" applyNumberFormat="1" applyFont="1" applyFill="1" applyBorder="1" applyAlignment="1" applyProtection="1">
      <alignment horizontal="left" vertical="center"/>
    </xf>
    <xf numFmtId="3" fontId="10" fillId="0" borderId="6" xfId="0" applyNumberFormat="1" applyFont="1" applyBorder="1" applyAlignment="1">
      <alignment horizontal="center" vertical="center" wrapText="1"/>
    </xf>
    <xf numFmtId="0" fontId="1" fillId="0" borderId="0" xfId="0" applyFont="1" applyFill="1" applyAlignment="1">
      <alignment horizontal="center" vertical="center" wrapText="1"/>
    </xf>
    <xf numFmtId="0" fontId="1" fillId="0" borderId="10" xfId="0" applyFont="1" applyFill="1" applyBorder="1" applyAlignment="1">
      <alignment horizontal="center" vertical="center" wrapText="1"/>
    </xf>
    <xf numFmtId="0" fontId="9" fillId="0" borderId="18" xfId="0" applyFont="1" applyFill="1" applyBorder="1" applyAlignment="1">
      <alignment horizontal="center" vertical="center" wrapText="1"/>
    </xf>
    <xf numFmtId="3" fontId="9" fillId="0" borderId="4"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2" fillId="0" borderId="0" xfId="0" applyFont="1" applyFill="1" applyAlignment="1">
      <alignment horizontal="center" vertical="center" wrapText="1"/>
    </xf>
    <xf numFmtId="177" fontId="2" fillId="0" borderId="0" xfId="0" applyNumberFormat="1" applyFont="1" applyFill="1" applyAlignment="1">
      <alignment horizontal="center" vertical="center" wrapText="1"/>
    </xf>
    <xf numFmtId="0" fontId="10" fillId="0" borderId="0" xfId="0" applyFont="1" applyFill="1" applyAlignment="1">
      <alignment horizontal="right" vertical="center" wrapText="1"/>
    </xf>
    <xf numFmtId="177" fontId="1" fillId="0" borderId="0" xfId="0" applyNumberFormat="1" applyFont="1" applyFill="1" applyAlignment="1">
      <alignment horizontal="right" vertical="center" wrapText="1"/>
    </xf>
    <xf numFmtId="177" fontId="1" fillId="0" borderId="10" xfId="0" applyNumberFormat="1" applyFont="1" applyFill="1" applyBorder="1" applyAlignment="1">
      <alignment horizontal="right" vertical="center" wrapText="1"/>
    </xf>
    <xf numFmtId="0" fontId="9" fillId="0" borderId="1" xfId="0"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177" fontId="9" fillId="0" borderId="4" xfId="0" applyNumberFormat="1" applyFont="1" applyFill="1" applyBorder="1" applyAlignment="1">
      <alignment horizontal="center" vertical="center" wrapText="1"/>
    </xf>
    <xf numFmtId="177" fontId="10" fillId="0" borderId="4" xfId="0" applyNumberFormat="1" applyFont="1" applyFill="1" applyBorder="1" applyAlignment="1">
      <alignment horizontal="center" vertical="center" wrapText="1"/>
    </xf>
    <xf numFmtId="177" fontId="8" fillId="0" borderId="4" xfId="0" applyNumberFormat="1" applyFont="1" applyFill="1" applyBorder="1" applyAlignment="1">
      <alignment horizontal="center" vertical="center" wrapText="1"/>
    </xf>
    <xf numFmtId="177" fontId="13" fillId="0" borderId="4" xfId="0" applyNumberFormat="1" applyFont="1" applyFill="1" applyBorder="1" applyAlignment="1" applyProtection="1">
      <alignment horizontal="center" vertical="center"/>
    </xf>
    <xf numFmtId="177" fontId="14" fillId="0" borderId="4" xfId="0" applyNumberFormat="1" applyFont="1" applyFill="1" applyBorder="1" applyAlignment="1" applyProtection="1">
      <alignment horizontal="center" vertical="center"/>
    </xf>
    <xf numFmtId="177" fontId="10" fillId="0" borderId="6" xfId="0" applyNumberFormat="1" applyFont="1" applyFill="1" applyBorder="1" applyAlignment="1">
      <alignment horizontal="center" vertical="center" wrapText="1"/>
    </xf>
    <xf numFmtId="0" fontId="7" fillId="2" borderId="0" xfId="0" applyFont="1" applyFill="1" applyAlignment="1">
      <alignment vertical="center" wrapText="1"/>
    </xf>
    <xf numFmtId="0" fontId="10" fillId="2" borderId="0" xfId="0" applyFont="1" applyFill="1" applyAlignment="1">
      <alignment horizontal="right" vertical="center" wrapText="1"/>
    </xf>
    <xf numFmtId="0" fontId="10" fillId="2" borderId="6" xfId="0" applyFont="1" applyFill="1" applyBorder="1" applyAlignment="1">
      <alignment horizontal="center" vertical="center" wrapText="1"/>
    </xf>
    <xf numFmtId="0" fontId="1" fillId="2" borderId="0" xfId="0" applyFont="1" applyFill="1" applyAlignment="1">
      <alignment horizontal="left" vertical="center" wrapText="1"/>
    </xf>
    <xf numFmtId="0" fontId="51" fillId="0" borderId="0" xfId="0" applyFont="1" applyAlignment="1">
      <alignment horizontal="center" vertical="center" wrapText="1"/>
    </xf>
    <xf numFmtId="0" fontId="51" fillId="0" borderId="0" xfId="0" applyFont="1" applyFill="1" applyAlignment="1">
      <alignment horizontal="center" vertical="center" wrapText="1"/>
    </xf>
    <xf numFmtId="0" fontId="1" fillId="2" borderId="20" xfId="0" applyFont="1" applyFill="1" applyBorder="1" applyAlignment="1">
      <alignment horizontal="right" vertical="center" wrapText="1"/>
    </xf>
    <xf numFmtId="0" fontId="1" fillId="0" borderId="20" xfId="0"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12" xfId="0" applyFont="1" applyBorder="1" applyAlignment="1">
      <alignment horizontal="center" vertical="center" wrapText="1"/>
    </xf>
    <xf numFmtId="0" fontId="9" fillId="2" borderId="13" xfId="0" applyFont="1" applyFill="1" applyBorder="1" applyAlignment="1">
      <alignment horizontal="left" vertical="center" wrapText="1"/>
    </xf>
    <xf numFmtId="0" fontId="9" fillId="2" borderId="22" xfId="0" applyFont="1" applyFill="1" applyBorder="1" applyAlignment="1">
      <alignment horizontal="center" vertical="center" wrapText="1"/>
    </xf>
    <xf numFmtId="0" fontId="9" fillId="0" borderId="22" xfId="0" applyFont="1" applyFill="1" applyBorder="1" applyAlignment="1">
      <alignment horizontal="center" vertical="center" wrapText="1"/>
    </xf>
    <xf numFmtId="10" fontId="9" fillId="0" borderId="14" xfId="0" applyNumberFormat="1"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2" xfId="0" applyFont="1" applyFill="1" applyBorder="1" applyAlignment="1">
      <alignment horizontal="center" vertical="center" wrapText="1"/>
    </xf>
    <xf numFmtId="0" fontId="10" fillId="0" borderId="22" xfId="0" applyFont="1" applyFill="1" applyBorder="1" applyAlignment="1">
      <alignment horizontal="center" vertical="center" wrapText="1"/>
    </xf>
    <xf numFmtId="10" fontId="10" fillId="0" borderId="14" xfId="0" applyNumberFormat="1" applyFont="1" applyBorder="1" applyAlignment="1">
      <alignment horizontal="center" vertical="center" wrapText="1"/>
    </xf>
    <xf numFmtId="0" fontId="10" fillId="2" borderId="13" xfId="0" applyFont="1" applyFill="1" applyBorder="1" applyAlignment="1">
      <alignment horizontal="left" vertical="center" wrapText="1" indent="2"/>
    </xf>
    <xf numFmtId="0" fontId="9" fillId="2" borderId="15" xfId="0" applyFont="1" applyFill="1" applyBorder="1" applyAlignment="1">
      <alignment horizontal="left" vertical="center" wrapText="1"/>
    </xf>
    <xf numFmtId="0" fontId="9" fillId="2"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10" fontId="9" fillId="0" borderId="16" xfId="0" applyNumberFormat="1" applyFont="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right" vertical="center"/>
    </xf>
    <xf numFmtId="0" fontId="12" fillId="2" borderId="0" xfId="0" applyFont="1" applyFill="1" applyAlignment="1">
      <alignment horizontal="center" vertical="center"/>
    </xf>
    <xf numFmtId="0" fontId="12" fillId="2" borderId="0" xfId="0" applyFont="1" applyFill="1" applyBorder="1" applyAlignment="1">
      <alignment horizontal="right" vertical="center"/>
    </xf>
    <xf numFmtId="0" fontId="12"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left" vertical="center"/>
    </xf>
    <xf numFmtId="3" fontId="9" fillId="2" borderId="4" xfId="0" applyNumberFormat="1" applyFont="1" applyFill="1" applyBorder="1" applyAlignment="1">
      <alignment horizontal="center" vertical="center"/>
    </xf>
    <xf numFmtId="0" fontId="10" fillId="2" borderId="3" xfId="0" applyFont="1" applyFill="1" applyBorder="1" applyAlignment="1">
      <alignment horizontal="left" vertical="center"/>
    </xf>
    <xf numFmtId="0" fontId="10" fillId="2" borderId="4" xfId="0" applyFont="1" applyFill="1" applyBorder="1" applyAlignment="1">
      <alignment horizontal="center" vertical="center"/>
    </xf>
    <xf numFmtId="3" fontId="10" fillId="2" borderId="4"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3" fontId="9" fillId="2" borderId="6" xfId="0" applyNumberFormat="1" applyFont="1" applyFill="1" applyBorder="1" applyAlignment="1">
      <alignment horizontal="center" vertical="center"/>
    </xf>
    <xf numFmtId="10" fontId="1" fillId="2" borderId="0" xfId="0" applyNumberFormat="1" applyFont="1" applyFill="1" applyAlignment="1">
      <alignment vertical="center" wrapText="1"/>
    </xf>
    <xf numFmtId="0" fontId="1" fillId="0" borderId="0" xfId="0" applyFont="1" applyAlignment="1">
      <alignment horizontal="left" vertical="center"/>
    </xf>
    <xf numFmtId="0" fontId="1" fillId="0" borderId="0" xfId="0" applyFont="1" applyFill="1" applyAlignment="1">
      <alignment horizontal="left" vertical="center"/>
    </xf>
    <xf numFmtId="0" fontId="8" fillId="0" borderId="0" xfId="0" applyFont="1" applyFill="1" applyBorder="1" applyAlignment="1">
      <alignment horizontal="center" vertical="top"/>
    </xf>
    <xf numFmtId="10" fontId="8" fillId="0" borderId="0" xfId="0" applyNumberFormat="1" applyFont="1" applyFill="1" applyBorder="1" applyAlignment="1">
      <alignment horizontal="center" vertical="top"/>
    </xf>
    <xf numFmtId="10" fontId="12" fillId="0" borderId="0" xfId="0" applyNumberFormat="1" applyFont="1" applyAlignment="1">
      <alignment horizontal="center" vertical="center" wrapText="1"/>
    </xf>
    <xf numFmtId="10" fontId="9" fillId="2" borderId="7" xfId="0" applyNumberFormat="1" applyFont="1" applyFill="1" applyBorder="1" applyAlignment="1">
      <alignment horizontal="center" vertical="center" wrapText="1"/>
    </xf>
    <xf numFmtId="10" fontId="9" fillId="2" borderId="8" xfId="0" applyNumberFormat="1" applyFont="1" applyFill="1" applyBorder="1" applyAlignment="1">
      <alignment horizontal="center" vertical="center" wrapText="1"/>
    </xf>
    <xf numFmtId="10" fontId="10" fillId="2" borderId="8" xfId="0" applyNumberFormat="1" applyFont="1" applyFill="1" applyBorder="1" applyAlignment="1">
      <alignment horizontal="center" vertical="center" wrapText="1"/>
    </xf>
    <xf numFmtId="10" fontId="9" fillId="2" borderId="9" xfId="0" applyNumberFormat="1" applyFont="1" applyFill="1" applyBorder="1" applyAlignment="1">
      <alignment horizontal="center" vertical="center" wrapText="1"/>
    </xf>
    <xf numFmtId="10" fontId="1" fillId="2" borderId="0" xfId="0" applyNumberFormat="1" applyFont="1" applyFill="1" applyAlignment="1">
      <alignment horizontal="left" vertical="center" wrapText="1"/>
    </xf>
    <xf numFmtId="0" fontId="12" fillId="2" borderId="0" xfId="0" applyFont="1" applyFill="1" applyAlignment="1">
      <alignment horizontal="right" vertical="center" wrapText="1"/>
    </xf>
    <xf numFmtId="0" fontId="12" fillId="2" borderId="0" xfId="0" applyFont="1" applyFill="1" applyAlignment="1">
      <alignment horizontal="center" vertical="center" wrapText="1"/>
    </xf>
    <xf numFmtId="0" fontId="12" fillId="2" borderId="0" xfId="0" applyFont="1" applyFill="1" applyBorder="1" applyAlignment="1">
      <alignment horizontal="right" vertical="center" wrapText="1"/>
    </xf>
    <xf numFmtId="0" fontId="12" fillId="2" borderId="0" xfId="0" applyFont="1" applyFill="1" applyBorder="1" applyAlignment="1">
      <alignment horizontal="center" vertical="center" wrapText="1"/>
    </xf>
    <xf numFmtId="3" fontId="10" fillId="2" borderId="0" xfId="0" applyNumberFormat="1" applyFont="1" applyFill="1" applyAlignment="1">
      <alignment horizontal="center" vertical="center" wrapText="1"/>
    </xf>
    <xf numFmtId="0" fontId="23" fillId="0" borderId="0" xfId="0" applyFont="1" applyAlignment="1">
      <alignment horizontal="center" vertical="center" wrapText="1"/>
    </xf>
    <xf numFmtId="10" fontId="23" fillId="0" borderId="0" xfId="0" applyNumberFormat="1" applyFont="1" applyAlignment="1">
      <alignment horizontal="center" vertical="center" wrapText="1"/>
    </xf>
    <xf numFmtId="0" fontId="1" fillId="0" borderId="0" xfId="0" applyFont="1" applyFill="1" applyBorder="1" applyAlignment="1">
      <alignment horizontal="right" vertical="top"/>
    </xf>
    <xf numFmtId="0" fontId="52" fillId="0" borderId="0" xfId="0" applyFont="1" applyFill="1" applyBorder="1" applyAlignment="1">
      <alignment horizontal="left" vertical="top"/>
    </xf>
    <xf numFmtId="0" fontId="53" fillId="0" borderId="0" xfId="0" applyFont="1" applyFill="1" applyBorder="1" applyAlignment="1">
      <alignment horizontal="left" vertical="top"/>
    </xf>
    <xf numFmtId="0" fontId="28" fillId="0" borderId="0" xfId="0" applyFont="1" applyFill="1" applyBorder="1" applyAlignment="1">
      <alignment horizontal="center" vertical="center"/>
    </xf>
    <xf numFmtId="0" fontId="43" fillId="0" borderId="0" xfId="0" applyFont="1" applyFill="1" applyBorder="1" applyAlignment="1">
      <alignment horizontal="left" vertical="center"/>
    </xf>
    <xf numFmtId="0" fontId="50" fillId="0" borderId="0" xfId="0" applyFont="1" applyFill="1" applyBorder="1" applyAlignment="1">
      <alignment horizontal="center" vertical="center"/>
    </xf>
    <xf numFmtId="0" fontId="54" fillId="5" borderId="0" xfId="0" applyFont="1" applyFill="1" applyAlignment="1">
      <alignment horizontal="center" vertical="center"/>
    </xf>
    <xf numFmtId="0" fontId="55" fillId="0" borderId="0" xfId="0" applyFont="1" applyAlignment="1">
      <alignment horizontal="justify"/>
    </xf>
    <xf numFmtId="0" fontId="31" fillId="0" borderId="0" xfId="0" applyFont="1" applyAlignment="1">
      <alignment horizontal="justify"/>
    </xf>
    <xf numFmtId="0" fontId="54" fillId="0" borderId="0" xfId="0" applyFont="1" applyFill="1" applyAlignment="1">
      <alignment horizontal="center" vertical="center"/>
    </xf>
    <xf numFmtId="0" fontId="2" fillId="0" borderId="0" xfId="0" applyFont="1" applyFill="1" applyAlignment="1">
      <alignment horizontal="center" vertical="center"/>
    </xf>
    <xf numFmtId="0" fontId="55" fillId="0" borderId="0" xfId="0" applyFont="1" applyFill="1" applyAlignment="1">
      <alignment horizontal="justify"/>
    </xf>
    <xf numFmtId="0" fontId="31" fillId="0" borderId="0" xfId="0" applyFont="1" applyFill="1" applyAlignment="1">
      <alignment horizontal="justify"/>
    </xf>
    <xf numFmtId="0" fontId="9" fillId="0" borderId="24" xfId="0" applyFont="1" applyFill="1" applyBorder="1" applyAlignment="1">
      <alignment horizontal="center" vertical="center"/>
    </xf>
    <xf numFmtId="0" fontId="44" fillId="0" borderId="25" xfId="0" applyFont="1" applyFill="1" applyBorder="1" applyAlignment="1">
      <alignment horizontal="center" vertical="center"/>
    </xf>
    <xf numFmtId="0" fontId="56" fillId="0" borderId="26" xfId="0" applyFont="1" applyFill="1" applyBorder="1" applyAlignment="1">
      <alignment horizontal="center" vertical="center"/>
    </xf>
    <xf numFmtId="0" fontId="53" fillId="6" borderId="27" xfId="0" applyFont="1" applyFill="1" applyBorder="1" applyAlignment="1">
      <alignment horizontal="left" vertical="center"/>
    </xf>
    <xf numFmtId="0" fontId="53" fillId="6" borderId="28" xfId="0" applyFont="1" applyFill="1" applyBorder="1" applyAlignment="1">
      <alignment horizontal="left" vertical="center"/>
    </xf>
    <xf numFmtId="0" fontId="53" fillId="6" borderId="29" xfId="0" applyFont="1" applyFill="1" applyBorder="1" applyAlignment="1">
      <alignment horizontal="center" vertical="center"/>
    </xf>
    <xf numFmtId="0" fontId="28" fillId="7" borderId="3" xfId="0" applyFont="1" applyFill="1" applyBorder="1" applyAlignment="1">
      <alignment horizontal="center" vertical="center"/>
    </xf>
    <xf numFmtId="0" fontId="43" fillId="7" borderId="8" xfId="0" applyFont="1" applyFill="1" applyBorder="1" applyAlignment="1">
      <alignment horizontal="justify" vertical="center"/>
    </xf>
    <xf numFmtId="0" fontId="57" fillId="7" borderId="4" xfId="10" applyFill="1" applyBorder="1" applyAlignment="1">
      <alignment horizontal="center" vertical="center"/>
    </xf>
    <xf numFmtId="0" fontId="58" fillId="7" borderId="4" xfId="10" applyFont="1" applyFill="1" applyBorder="1" applyAlignment="1">
      <alignment horizontal="center" vertical="center"/>
    </xf>
    <xf numFmtId="0" fontId="53" fillId="6" borderId="30" xfId="0" applyFont="1" applyFill="1" applyBorder="1" applyAlignment="1">
      <alignment horizontal="center" vertical="center"/>
    </xf>
    <xf numFmtId="0" fontId="43" fillId="7" borderId="8" xfId="0" applyFont="1" applyFill="1" applyBorder="1" applyAlignment="1">
      <alignment horizontal="left" vertical="center"/>
    </xf>
    <xf numFmtId="0" fontId="53" fillId="6" borderId="31" xfId="0" applyFont="1" applyFill="1" applyBorder="1" applyAlignment="1">
      <alignment vertical="center"/>
    </xf>
    <xf numFmtId="0" fontId="53" fillId="6" borderId="28" xfId="0" applyFont="1" applyFill="1" applyBorder="1" applyAlignment="1">
      <alignment vertical="center"/>
    </xf>
    <xf numFmtId="0" fontId="28" fillId="7" borderId="17" xfId="0" applyFont="1" applyFill="1" applyBorder="1" applyAlignment="1">
      <alignment horizontal="center" vertical="center"/>
    </xf>
    <xf numFmtId="0" fontId="43" fillId="7" borderId="32" xfId="0" applyFont="1" applyFill="1" applyBorder="1" applyAlignment="1">
      <alignment horizontal="justify" vertical="center"/>
    </xf>
    <xf numFmtId="0" fontId="57" fillId="7" borderId="18" xfId="10" applyFill="1" applyBorder="1" applyAlignment="1">
      <alignment horizontal="center" vertical="center"/>
    </xf>
    <xf numFmtId="0" fontId="53" fillId="6" borderId="31" xfId="0" applyFont="1" applyFill="1" applyBorder="1" applyAlignment="1">
      <alignment horizontal="left" vertical="center"/>
    </xf>
    <xf numFmtId="0" fontId="9" fillId="7" borderId="3" xfId="0" applyFont="1" applyFill="1" applyBorder="1" applyAlignment="1">
      <alignment horizontal="center" vertical="center" wrapText="1"/>
    </xf>
    <xf numFmtId="0" fontId="43" fillId="7" borderId="8" xfId="0" applyFont="1" applyFill="1" applyBorder="1" applyAlignment="1">
      <alignment horizontal="justify" vertical="center" wrapText="1"/>
    </xf>
    <xf numFmtId="0" fontId="58" fillId="7" borderId="33" xfId="10" applyFont="1" applyFill="1" applyBorder="1" applyAlignment="1">
      <alignment horizontal="center" vertical="center" wrapText="1"/>
    </xf>
    <xf numFmtId="0" fontId="9" fillId="7" borderId="5" xfId="0" applyFont="1" applyFill="1" applyBorder="1" applyAlignment="1">
      <alignment horizontal="center" vertical="center" wrapText="1"/>
    </xf>
    <xf numFmtId="0" fontId="43" fillId="7" borderId="9" xfId="0" applyFont="1" applyFill="1" applyBorder="1" applyAlignment="1">
      <alignment horizontal="justify" vertical="center" wrapText="1"/>
    </xf>
    <xf numFmtId="0" fontId="58" fillId="7" borderId="6" xfId="10" applyFont="1" applyFill="1" applyBorder="1" applyAlignment="1">
      <alignment horizontal="center" vertical="center" wrapText="1"/>
    </xf>
    <xf numFmtId="0" fontId="43" fillId="0" borderId="0" xfId="0" applyFont="1" applyFill="1" applyAlignment="1">
      <alignment horizontal="left" vertical="center"/>
    </xf>
    <xf numFmtId="0" fontId="50" fillId="0" borderId="0" xfId="0" applyFont="1" applyFill="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千位分隔[0] 2"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8" Type="http://schemas.openxmlformats.org/officeDocument/2006/relationships/sharedStrings" Target="sharedStrings.xml"/><Relationship Id="rId47" Type="http://schemas.openxmlformats.org/officeDocument/2006/relationships/styles" Target="styles.xml"/><Relationship Id="rId46" Type="http://schemas.openxmlformats.org/officeDocument/2006/relationships/theme" Target="theme/theme1.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H58"/>
  <sheetViews>
    <sheetView workbookViewId="0">
      <selection activeCell="E3" sqref="E3"/>
    </sheetView>
  </sheetViews>
  <sheetFormatPr defaultColWidth="9.33333333333333" defaultRowHeight="18.75" outlineLevelCol="7"/>
  <cols>
    <col min="2" max="2" width="11.5" style="346" customWidth="1"/>
    <col min="3" max="3" width="109.166666666667" style="347" customWidth="1"/>
    <col min="4" max="4" width="16.5" style="348" customWidth="1"/>
    <col min="5" max="5" width="81.1666666666667" customWidth="1"/>
  </cols>
  <sheetData>
    <row r="1" ht="64" customHeight="1" spans="2:8">
      <c r="B1" s="349" t="s">
        <v>0</v>
      </c>
      <c r="C1" s="349"/>
      <c r="D1" s="349"/>
      <c r="E1" s="350"/>
      <c r="H1" s="351"/>
    </row>
    <row r="2" customFormat="1" ht="40" customHeight="1" spans="2:8">
      <c r="B2" s="352"/>
      <c r="C2" s="353" t="s">
        <v>1</v>
      </c>
      <c r="D2" s="352"/>
      <c r="E2" s="354"/>
      <c r="H2" s="355"/>
    </row>
    <row r="3" ht="23.1" customHeight="1" spans="2:8">
      <c r="B3" s="352"/>
      <c r="C3" s="352"/>
      <c r="D3" s="352"/>
      <c r="H3" s="355"/>
    </row>
    <row r="4" ht="33" customHeight="1" spans="2:4">
      <c r="B4" s="356" t="s">
        <v>2</v>
      </c>
      <c r="C4" s="357" t="s">
        <v>3</v>
      </c>
      <c r="D4" s="358" t="s">
        <v>4</v>
      </c>
    </row>
    <row r="5" s="344" customFormat="1" ht="33" customHeight="1" spans="2:4">
      <c r="B5" s="359" t="s">
        <v>5</v>
      </c>
      <c r="C5" s="360"/>
      <c r="D5" s="361"/>
    </row>
    <row r="6" ht="27.95" customHeight="1" spans="2:4">
      <c r="B6" s="362">
        <v>1</v>
      </c>
      <c r="C6" s="363" t="s">
        <v>6</v>
      </c>
      <c r="D6" s="364" t="s">
        <v>7</v>
      </c>
    </row>
    <row r="7" ht="27.95" customHeight="1" spans="2:4">
      <c r="B7" s="362">
        <v>2</v>
      </c>
      <c r="C7" s="363" t="s">
        <v>8</v>
      </c>
      <c r="D7" s="364" t="s">
        <v>9</v>
      </c>
    </row>
    <row r="8" ht="27.95" customHeight="1" spans="2:4">
      <c r="B8" s="362">
        <v>3</v>
      </c>
      <c r="C8" s="363" t="s">
        <v>10</v>
      </c>
      <c r="D8" s="364" t="s">
        <v>11</v>
      </c>
    </row>
    <row r="9" ht="27.95" customHeight="1" spans="2:4">
      <c r="B9" s="362">
        <v>4</v>
      </c>
      <c r="C9" s="363" t="s">
        <v>12</v>
      </c>
      <c r="D9" s="365" t="s">
        <v>13</v>
      </c>
    </row>
    <row r="10" ht="27.95" customHeight="1" spans="2:4">
      <c r="B10" s="362">
        <v>5</v>
      </c>
      <c r="C10" s="363" t="s">
        <v>14</v>
      </c>
      <c r="D10" s="364" t="s">
        <v>15</v>
      </c>
    </row>
    <row r="11" ht="27.95" customHeight="1" spans="2:4">
      <c r="B11" s="362">
        <v>6</v>
      </c>
      <c r="C11" s="363" t="s">
        <v>16</v>
      </c>
      <c r="D11" s="364" t="s">
        <v>17</v>
      </c>
    </row>
    <row r="12" ht="27.95" customHeight="1" spans="2:4">
      <c r="B12" s="362">
        <v>7</v>
      </c>
      <c r="C12" s="363" t="s">
        <v>18</v>
      </c>
      <c r="D12" s="364" t="s">
        <v>19</v>
      </c>
    </row>
    <row r="13" ht="27.95" customHeight="1" spans="2:4">
      <c r="B13" s="362">
        <v>8</v>
      </c>
      <c r="C13" s="363" t="s">
        <v>20</v>
      </c>
      <c r="D13" s="364" t="s">
        <v>21</v>
      </c>
    </row>
    <row r="14" ht="27.95" customHeight="1" spans="2:4">
      <c r="B14" s="362">
        <v>9</v>
      </c>
      <c r="C14" s="363" t="s">
        <v>22</v>
      </c>
      <c r="D14" s="364" t="s">
        <v>23</v>
      </c>
    </row>
    <row r="15" ht="27.95" customHeight="1" spans="2:4">
      <c r="B15" s="362">
        <v>10</v>
      </c>
      <c r="C15" s="363" t="s">
        <v>24</v>
      </c>
      <c r="D15" s="364" t="s">
        <v>25</v>
      </c>
    </row>
    <row r="16" ht="27.95" customHeight="1" spans="2:4">
      <c r="B16" s="362">
        <v>11</v>
      </c>
      <c r="C16" s="363" t="s">
        <v>26</v>
      </c>
      <c r="D16" s="364" t="s">
        <v>27</v>
      </c>
    </row>
    <row r="17" ht="27.95" customHeight="1" spans="2:4">
      <c r="B17" s="362">
        <v>12</v>
      </c>
      <c r="C17" s="363" t="s">
        <v>28</v>
      </c>
      <c r="D17" s="364" t="s">
        <v>29</v>
      </c>
    </row>
    <row r="18" ht="27.95" customHeight="1" spans="2:4">
      <c r="B18" s="362">
        <v>13</v>
      </c>
      <c r="C18" s="363" t="s">
        <v>30</v>
      </c>
      <c r="D18" s="364" t="s">
        <v>31</v>
      </c>
    </row>
    <row r="19" ht="27.95" customHeight="1" spans="2:4">
      <c r="B19" s="362">
        <v>14</v>
      </c>
      <c r="C19" s="363" t="s">
        <v>32</v>
      </c>
      <c r="D19" s="364" t="s">
        <v>33</v>
      </c>
    </row>
    <row r="20" ht="27.95" customHeight="1" spans="2:4">
      <c r="B20" s="362">
        <v>15</v>
      </c>
      <c r="C20" s="363" t="s">
        <v>34</v>
      </c>
      <c r="D20" s="365" t="s">
        <v>35</v>
      </c>
    </row>
    <row r="21" ht="27.95" customHeight="1" spans="2:4">
      <c r="B21" s="362">
        <v>16</v>
      </c>
      <c r="C21" s="363" t="s">
        <v>36</v>
      </c>
      <c r="D21" s="365" t="s">
        <v>37</v>
      </c>
    </row>
    <row r="22" ht="27.95" customHeight="1" spans="2:4">
      <c r="B22" s="362">
        <v>17</v>
      </c>
      <c r="C22" s="363" t="s">
        <v>38</v>
      </c>
      <c r="D22" s="365" t="s">
        <v>39</v>
      </c>
    </row>
    <row r="23" ht="27.95" customHeight="1" spans="2:4">
      <c r="B23" s="362">
        <v>18</v>
      </c>
      <c r="C23" s="363" t="s">
        <v>40</v>
      </c>
      <c r="D23" s="364" t="s">
        <v>41</v>
      </c>
    </row>
    <row r="24" ht="27.95" customHeight="1" spans="2:4">
      <c r="B24" s="362">
        <v>19</v>
      </c>
      <c r="C24" s="363" t="s">
        <v>42</v>
      </c>
      <c r="D24" s="365" t="s">
        <v>43</v>
      </c>
    </row>
    <row r="25" s="345" customFormat="1" ht="33" customHeight="1" spans="2:4">
      <c r="B25" s="359" t="s">
        <v>44</v>
      </c>
      <c r="C25" s="360"/>
      <c r="D25" s="366"/>
    </row>
    <row r="26" ht="27.95" customHeight="1" spans="2:4">
      <c r="B26" s="362">
        <v>20</v>
      </c>
      <c r="C26" s="363" t="s">
        <v>45</v>
      </c>
      <c r="D26" s="365" t="s">
        <v>46</v>
      </c>
    </row>
    <row r="27" ht="27.95" customHeight="1" spans="2:4">
      <c r="B27" s="362">
        <v>21</v>
      </c>
      <c r="C27" s="363" t="s">
        <v>47</v>
      </c>
      <c r="D27" s="365" t="s">
        <v>48</v>
      </c>
    </row>
    <row r="28" ht="27.95" customHeight="1" spans="2:4">
      <c r="B28" s="362">
        <v>22</v>
      </c>
      <c r="C28" s="363" t="s">
        <v>49</v>
      </c>
      <c r="D28" s="365" t="s">
        <v>50</v>
      </c>
    </row>
    <row r="29" ht="27.95" customHeight="1" spans="2:4">
      <c r="B29" s="362">
        <v>23</v>
      </c>
      <c r="C29" s="363" t="s">
        <v>51</v>
      </c>
      <c r="D29" s="365" t="s">
        <v>52</v>
      </c>
    </row>
    <row r="30" ht="27.95" customHeight="1" spans="2:4">
      <c r="B30" s="362">
        <v>24</v>
      </c>
      <c r="C30" s="367" t="s">
        <v>53</v>
      </c>
      <c r="D30" s="365" t="s">
        <v>54</v>
      </c>
    </row>
    <row r="31" ht="27.95" customHeight="1" spans="2:4">
      <c r="B31" s="362">
        <v>25</v>
      </c>
      <c r="C31" s="363" t="s">
        <v>55</v>
      </c>
      <c r="D31" s="365" t="s">
        <v>56</v>
      </c>
    </row>
    <row r="32" ht="27.95" customHeight="1" spans="2:4">
      <c r="B32" s="362">
        <v>26</v>
      </c>
      <c r="C32" s="363" t="s">
        <v>57</v>
      </c>
      <c r="D32" s="365" t="s">
        <v>58</v>
      </c>
    </row>
    <row r="33" ht="27.95" customHeight="1" spans="2:4">
      <c r="B33" s="362">
        <v>27</v>
      </c>
      <c r="C33" s="367" t="s">
        <v>59</v>
      </c>
      <c r="D33" s="365" t="s">
        <v>60</v>
      </c>
    </row>
    <row r="34" ht="27.95" customHeight="1" spans="2:4">
      <c r="B34" s="362">
        <v>28</v>
      </c>
      <c r="C34" s="363" t="s">
        <v>61</v>
      </c>
      <c r="D34" s="365" t="s">
        <v>62</v>
      </c>
    </row>
    <row r="35" ht="27.95" customHeight="1" spans="2:4">
      <c r="B35" s="362">
        <v>29</v>
      </c>
      <c r="C35" s="363" t="s">
        <v>63</v>
      </c>
      <c r="D35" s="365" t="s">
        <v>64</v>
      </c>
    </row>
    <row r="36" ht="27.95" customHeight="1" spans="2:4">
      <c r="B36" s="362">
        <v>30</v>
      </c>
      <c r="C36" s="363" t="s">
        <v>65</v>
      </c>
      <c r="D36" s="365" t="s">
        <v>66</v>
      </c>
    </row>
    <row r="37" ht="27.95" customHeight="1" spans="2:4">
      <c r="B37" s="362">
        <v>31</v>
      </c>
      <c r="C37" s="363" t="s">
        <v>67</v>
      </c>
      <c r="D37" s="365" t="s">
        <v>68</v>
      </c>
    </row>
    <row r="38" ht="27.95" customHeight="1" spans="2:4">
      <c r="B38" s="362">
        <v>32</v>
      </c>
      <c r="C38" s="363" t="s">
        <v>69</v>
      </c>
      <c r="D38" s="365" t="s">
        <v>70</v>
      </c>
    </row>
    <row r="39" s="345" customFormat="1" ht="33" customHeight="1" spans="2:4">
      <c r="B39" s="368" t="s">
        <v>71</v>
      </c>
      <c r="C39" s="369"/>
      <c r="D39" s="366"/>
    </row>
    <row r="40" ht="27.95" customHeight="1" spans="2:4">
      <c r="B40" s="362">
        <v>33</v>
      </c>
      <c r="C40" s="363" t="s">
        <v>72</v>
      </c>
      <c r="D40" s="365" t="s">
        <v>73</v>
      </c>
    </row>
    <row r="41" ht="27.95" customHeight="1" spans="2:4">
      <c r="B41" s="362">
        <v>34</v>
      </c>
      <c r="C41" s="363" t="s">
        <v>74</v>
      </c>
      <c r="D41" s="365" t="s">
        <v>75</v>
      </c>
    </row>
    <row r="42" ht="27.95" customHeight="1" spans="2:4">
      <c r="B42" s="362">
        <v>35</v>
      </c>
      <c r="C42" s="363" t="s">
        <v>76</v>
      </c>
      <c r="D42" s="365" t="s">
        <v>77</v>
      </c>
    </row>
    <row r="43" ht="27.95" customHeight="1" spans="2:4">
      <c r="B43" s="362">
        <v>36</v>
      </c>
      <c r="C43" s="363" t="s">
        <v>78</v>
      </c>
      <c r="D43" s="365" t="s">
        <v>79</v>
      </c>
    </row>
    <row r="44" ht="27.95" customHeight="1" spans="2:4">
      <c r="B44" s="362">
        <v>37</v>
      </c>
      <c r="C44" s="363" t="s">
        <v>80</v>
      </c>
      <c r="D44" s="365" t="s">
        <v>81</v>
      </c>
    </row>
    <row r="45" ht="27.95" customHeight="1" spans="2:4">
      <c r="B45" s="362">
        <v>38</v>
      </c>
      <c r="C45" s="363" t="s">
        <v>82</v>
      </c>
      <c r="D45" s="365" t="s">
        <v>83</v>
      </c>
    </row>
    <row r="46" ht="33" customHeight="1" spans="2:4">
      <c r="B46" s="368" t="s">
        <v>84</v>
      </c>
      <c r="C46" s="369"/>
      <c r="D46" s="366"/>
    </row>
    <row r="47" ht="27.95" customHeight="1" spans="2:4">
      <c r="B47" s="362">
        <v>39</v>
      </c>
      <c r="C47" s="363" t="s">
        <v>85</v>
      </c>
      <c r="D47" s="365" t="s">
        <v>86</v>
      </c>
    </row>
    <row r="48" ht="27.95" customHeight="1" spans="2:4">
      <c r="B48" s="362">
        <v>40</v>
      </c>
      <c r="C48" s="363" t="s">
        <v>87</v>
      </c>
      <c r="D48" s="365" t="s">
        <v>88</v>
      </c>
    </row>
    <row r="49" ht="33" customHeight="1" spans="2:4">
      <c r="B49" s="368" t="s">
        <v>89</v>
      </c>
      <c r="C49" s="369"/>
      <c r="D49" s="366"/>
    </row>
    <row r="50" ht="27.95" customHeight="1" spans="2:4">
      <c r="B50" s="362">
        <v>41</v>
      </c>
      <c r="C50" s="363" t="s">
        <v>90</v>
      </c>
      <c r="D50" s="365" t="s">
        <v>91</v>
      </c>
    </row>
    <row r="51" ht="27.95" customHeight="1" spans="2:4">
      <c r="B51" s="370">
        <v>42</v>
      </c>
      <c r="C51" s="371" t="s">
        <v>92</v>
      </c>
      <c r="D51" s="372" t="s">
        <v>93</v>
      </c>
    </row>
    <row r="52" ht="33" customHeight="1" spans="2:4">
      <c r="B52" s="373" t="s">
        <v>94</v>
      </c>
      <c r="C52" s="360"/>
      <c r="D52" s="366"/>
    </row>
    <row r="53" s="119" customFormat="1" ht="27.95" customHeight="1" spans="2:4">
      <c r="B53" s="374">
        <v>43</v>
      </c>
      <c r="C53" s="375" t="s">
        <v>95</v>
      </c>
      <c r="D53" s="376" t="s">
        <v>96</v>
      </c>
    </row>
    <row r="54" s="119" customFormat="1" ht="27.95" customHeight="1" spans="2:4">
      <c r="B54" s="377">
        <v>44</v>
      </c>
      <c r="C54" s="378" t="s">
        <v>97</v>
      </c>
      <c r="D54" s="379" t="s">
        <v>98</v>
      </c>
    </row>
    <row r="55" ht="29.1" customHeight="1" spans="3:4">
      <c r="C55" s="380"/>
      <c r="D55" s="381"/>
    </row>
    <row r="56" ht="30" customHeight="1" spans="4:4">
      <c r="D56" s="381"/>
    </row>
    <row r="57" spans="4:4">
      <c r="D57" s="381"/>
    </row>
    <row r="58" spans="4:4">
      <c r="D58" s="381"/>
    </row>
  </sheetData>
  <mergeCells count="7">
    <mergeCell ref="B1:D1"/>
    <mergeCell ref="B5:D5"/>
    <mergeCell ref="B25:D25"/>
    <mergeCell ref="B39:D39"/>
    <mergeCell ref="B46:D46"/>
    <mergeCell ref="B49:D49"/>
    <mergeCell ref="B52:D52"/>
  </mergeCells>
  <hyperlinks>
    <hyperlink ref="D53" location="'（表43）政府新增一般债务安排情况表'!A1" display="表43"/>
    <hyperlink ref="D54" location="'(表44)政府新增专项债务安排情况表'!A1" display="表44"/>
    <hyperlink ref="D51" location="'（表42）地方政府债务付息情况表'!A1" display="表42"/>
    <hyperlink ref="D50" location="'(表41）地方政府债务限额及余额情况表'!A1" display="表41"/>
    <hyperlink ref="D6" location="'（表1）一般公共预算收入决算总表（全辖）'!A1" display="表1"/>
    <hyperlink ref="D7" location="'(表2)一般公共预算收入明细表（全辖）'!A1" display="表2"/>
    <hyperlink ref="D8" location="'（表3）一般公共预算收入决算总表(本级）'!A1" display="表3"/>
    <hyperlink ref="D9" location="'(表4)一般公共预算收入明细表(本级）'!A1" display="表4"/>
    <hyperlink ref="D10" location="'（表5）一般公共预算支出决算总表（全辖）'!A1" display="表5"/>
    <hyperlink ref="D11" location="'（表6）一般公共预算支出决算表（全辖）'!A1" display="表6"/>
    <hyperlink ref="D12" location="'（表7）一般公共预算支出决算功能分类决算表（全辖）'!A1" display="表7"/>
    <hyperlink ref="D13" location="'（表8）一般公共预算支出决算功能分类明细表（全辖）'!A1" display="表8"/>
    <hyperlink ref="D14" location="'（表9）一般公共预算支出决算经济分类明细表（全辖）'!A1" display="表9"/>
    <hyperlink ref="D15" location="'（表10）一般公共预算（基本）支出决算经济分类明细表（全辖）'!A1" display="表10"/>
    <hyperlink ref="D16" location="'（表11）一般公共预算支出决算总表（本级）'!A1" display="表11"/>
    <hyperlink ref="D17" location="'（表12）一般公共预算支出决算表（本级）'!A1" display="表12"/>
    <hyperlink ref="D18" location="'（表13）一般公共预算支出决算功能分类决算表（本级）'!A1" display="表13"/>
    <hyperlink ref="D19" location="'（表14）一般公共预算支出决算功能分类明细表（本级）'!A1" display="表14"/>
    <hyperlink ref="D20" location="'（表15）一般公共预算支出决算经济分类明细表（本级）'!A1" display="表15"/>
    <hyperlink ref="D21" location="'（表16）一般公共预算（基本）支出决算经济分类明细表（本级）'!A1" display="表16"/>
    <hyperlink ref="D23" location="'（表18）南县一般公共预算专项转移支付决算表（分项目）'!A1" display="表18"/>
    <hyperlink ref="D22" location="'（表17）一般公共预算税收返还和转移支付决算表'!A1" display="表17"/>
    <hyperlink ref="D24" location="'（表19）一般公共预算税收返还和转移支付决算表（分地区）'!A1" display="表19"/>
    <hyperlink ref="D26" location="'（表20）政府性基金预算收入决算总表（全辖）'!A1" display="表20"/>
    <hyperlink ref="D27" location="'(表21)政府性基金预算收入决算明细表（全辖）'!A1" display="表21"/>
    <hyperlink ref="D28" location="'（表22）政府性基金预算收入决算总表（本级）'!A1" display="表22"/>
    <hyperlink ref="D29" location="'(表23)政府性基金预算收入决算明细表（本级）'!A1" display="表23"/>
    <hyperlink ref="D30" location="'（表24）政府性基金预算支出决算总表（全辖）'!A1" display="表24"/>
    <hyperlink ref="D31" location="'（表25）政府性基金预算（功能分类）支出决算总表（全辖）'!A1" display="表25"/>
    <hyperlink ref="D32" location="'(表26)政府性基金预算（功能分类）支出决算明细表（全辖）'!A1" display="表26"/>
    <hyperlink ref="D38" location="'（表32）政府性基金预算转移支付决算表（分项目）'!A1" display="表32"/>
    <hyperlink ref="D33" location="'（表27）政府性基金预算支出决算总表（本级）'!A1" display="表27"/>
    <hyperlink ref="D34" location="'（表28）南县政府性基金预算（功能分类）支出决算总表（本级）'!A1" display="表28"/>
    <hyperlink ref="D35" location="'(表29)政府性基金预算（功能分类）支出决算明细表（本级）'!A1" display="表29"/>
    <hyperlink ref="D36" location="'(表30)政府性基金预算转移支付收入决算表'!A1" display="表30"/>
    <hyperlink ref="D37" location="'(表31）政府性基金预算转移支付决算表（分地区）'!A1" display="表31"/>
    <hyperlink ref="D40" location="'(表33)国有资本经营预算收入决算总表（全辖）'!A1" display="表33"/>
    <hyperlink ref="D41" location="'（表34)国有资本经营预算收入决算总表（本级）'!A1" display="表34"/>
    <hyperlink ref="D42" location="'(表35)国有资本经营预算支出决算总表（全辖）'!A1" display="表35"/>
    <hyperlink ref="D43" location="'（表36）国有资本经营预算支出决算总表（本级）'!A1" display="表36"/>
    <hyperlink ref="D44" location="'（表37）国有资本经营预算转移支付决算表（分地区）'!A1" display="表37"/>
    <hyperlink ref="D45" location="'（表38）国有资本经营预算转移支付决算表（分项目）'!A1" display="表38"/>
    <hyperlink ref="D47" location="'（表38）国有资本经营预算转移支付决算表（分项目）'!A1" display="表39"/>
    <hyperlink ref="D48" location="'（表40）社会保险基金支出情况表'!A1" display="表40"/>
    <hyperlink ref="D47:D48" location="'（表39）社会保险基金收入情况表'!A1" display="表39"/>
  </hyperlinks>
  <pageMargins left="0.751388888888889" right="0" top="1" bottom="0.2125" header="0.5" footer="0.5"/>
  <pageSetup paperSize="9" scale="47"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2"/>
  <sheetViews>
    <sheetView workbookViewId="0">
      <selection activeCell="I16" sqref="I16"/>
    </sheetView>
  </sheetViews>
  <sheetFormatPr defaultColWidth="9.33333333333333" defaultRowHeight="26.1" customHeight="1" outlineLevelCol="1"/>
  <cols>
    <col min="1" max="1" width="74.1666666666667" style="41" customWidth="1"/>
    <col min="2" max="2" width="44.6666666666667" style="42" customWidth="1"/>
  </cols>
  <sheetData>
    <row r="1" ht="48" customHeight="1" spans="1:2">
      <c r="A1" s="169" t="s">
        <v>22</v>
      </c>
      <c r="B1" s="169"/>
    </row>
    <row r="2" ht="22" customHeight="1" spans="1:2">
      <c r="A2" s="102" t="s">
        <v>23</v>
      </c>
      <c r="B2" s="264"/>
    </row>
    <row r="3" ht="15" customHeight="1" spans="1:2">
      <c r="A3" s="170" t="s">
        <v>99</v>
      </c>
      <c r="B3" s="265"/>
    </row>
    <row r="4" customHeight="1" spans="1:2">
      <c r="A4" s="172" t="s">
        <v>119</v>
      </c>
      <c r="B4" s="266" t="s">
        <v>101</v>
      </c>
    </row>
    <row r="5" customHeight="1" spans="1:2">
      <c r="A5" s="174" t="s">
        <v>618</v>
      </c>
      <c r="B5" s="267">
        <f>B6+B11+B22+B30+B37+B41+B44+B51+B57+B59+B61+B48</f>
        <v>501088</v>
      </c>
    </row>
    <row r="6" customHeight="1" spans="1:2">
      <c r="A6" s="175" t="s">
        <v>619</v>
      </c>
      <c r="B6" s="75">
        <v>102655</v>
      </c>
    </row>
    <row r="7" customHeight="1" spans="1:2">
      <c r="A7" s="176" t="s">
        <v>620</v>
      </c>
      <c r="B7" s="76">
        <v>67694</v>
      </c>
    </row>
    <row r="8" customHeight="1" spans="1:2">
      <c r="A8" s="176" t="s">
        <v>621</v>
      </c>
      <c r="B8" s="76">
        <v>23637</v>
      </c>
    </row>
    <row r="9" customHeight="1" spans="1:2">
      <c r="A9" s="176" t="s">
        <v>622</v>
      </c>
      <c r="B9" s="76">
        <v>9335</v>
      </c>
    </row>
    <row r="10" customHeight="1" spans="1:2">
      <c r="A10" s="176" t="s">
        <v>623</v>
      </c>
      <c r="B10" s="76">
        <v>1989</v>
      </c>
    </row>
    <row r="11" customHeight="1" spans="1:2">
      <c r="A11" s="175" t="s">
        <v>624</v>
      </c>
      <c r="B11" s="75">
        <v>86412</v>
      </c>
    </row>
    <row r="12" customHeight="1" spans="1:2">
      <c r="A12" s="176" t="s">
        <v>625</v>
      </c>
      <c r="B12" s="76">
        <v>6734</v>
      </c>
    </row>
    <row r="13" customHeight="1" spans="1:2">
      <c r="A13" s="176" t="s">
        <v>626</v>
      </c>
      <c r="B13" s="76">
        <v>640</v>
      </c>
    </row>
    <row r="14" customHeight="1" spans="1:2">
      <c r="A14" s="176" t="s">
        <v>627</v>
      </c>
      <c r="B14" s="76">
        <v>756</v>
      </c>
    </row>
    <row r="15" customHeight="1" spans="1:2">
      <c r="A15" s="176" t="s">
        <v>628</v>
      </c>
      <c r="B15" s="76">
        <v>5737</v>
      </c>
    </row>
    <row r="16" customHeight="1" spans="1:2">
      <c r="A16" s="176" t="s">
        <v>629</v>
      </c>
      <c r="B16" s="76">
        <v>3416</v>
      </c>
    </row>
    <row r="17" customHeight="1" spans="1:2">
      <c r="A17" s="176" t="s">
        <v>630</v>
      </c>
      <c r="B17" s="76">
        <v>410</v>
      </c>
    </row>
    <row r="18" customHeight="1" spans="1:2">
      <c r="A18" s="178" t="s">
        <v>631</v>
      </c>
      <c r="B18" s="76">
        <v>0</v>
      </c>
    </row>
    <row r="19" customHeight="1" spans="1:2">
      <c r="A19" s="176" t="s">
        <v>632</v>
      </c>
      <c r="B19" s="76">
        <v>563</v>
      </c>
    </row>
    <row r="20" customHeight="1" spans="1:2">
      <c r="A20" s="176" t="s">
        <v>633</v>
      </c>
      <c r="B20" s="76">
        <v>542</v>
      </c>
    </row>
    <row r="21" customHeight="1" spans="1:2">
      <c r="A21" s="176" t="s">
        <v>634</v>
      </c>
      <c r="B21" s="76">
        <v>67614</v>
      </c>
    </row>
    <row r="22" customHeight="1" spans="1:2">
      <c r="A22" s="175" t="s">
        <v>635</v>
      </c>
      <c r="B22" s="75">
        <v>65497</v>
      </c>
    </row>
    <row r="23" customHeight="1" spans="1:2">
      <c r="A23" s="176" t="s">
        <v>636</v>
      </c>
      <c r="B23" s="76">
        <v>35</v>
      </c>
    </row>
    <row r="24" customHeight="1" spans="1:2">
      <c r="A24" s="176" t="s">
        <v>637</v>
      </c>
      <c r="B24" s="76">
        <v>27378</v>
      </c>
    </row>
    <row r="25" customHeight="1" spans="1:2">
      <c r="A25" s="176" t="s">
        <v>638</v>
      </c>
      <c r="B25" s="76">
        <v>153</v>
      </c>
    </row>
    <row r="26" customHeight="1" spans="1:2">
      <c r="A26" s="176" t="s">
        <v>639</v>
      </c>
      <c r="B26" s="76">
        <v>2932</v>
      </c>
    </row>
    <row r="27" customHeight="1" spans="1:2">
      <c r="A27" s="176" t="s">
        <v>640</v>
      </c>
      <c r="B27" s="76">
        <v>172</v>
      </c>
    </row>
    <row r="28" customHeight="1" spans="1:2">
      <c r="A28" s="176" t="s">
        <v>641</v>
      </c>
      <c r="B28" s="76">
        <v>2220</v>
      </c>
    </row>
    <row r="29" customHeight="1" spans="1:2">
      <c r="A29" s="176" t="s">
        <v>642</v>
      </c>
      <c r="B29" s="76">
        <v>32607</v>
      </c>
    </row>
    <row r="30" customHeight="1" spans="1:2">
      <c r="A30" s="175" t="s">
        <v>643</v>
      </c>
      <c r="B30" s="75">
        <v>21734</v>
      </c>
    </row>
    <row r="31" customHeight="1" spans="1:2">
      <c r="A31" s="178" t="s">
        <v>636</v>
      </c>
      <c r="B31" s="76"/>
    </row>
    <row r="32" customHeight="1" spans="1:2">
      <c r="A32" s="176" t="s">
        <v>637</v>
      </c>
      <c r="B32" s="76">
        <v>13449</v>
      </c>
    </row>
    <row r="33" customHeight="1" spans="1:2">
      <c r="A33" s="176" t="s">
        <v>638</v>
      </c>
      <c r="B33" s="76"/>
    </row>
    <row r="34" customHeight="1" spans="1:2">
      <c r="A34" s="176" t="s">
        <v>640</v>
      </c>
      <c r="B34" s="76">
        <v>259</v>
      </c>
    </row>
    <row r="35" customHeight="1" spans="1:2">
      <c r="A35" s="176" t="s">
        <v>641</v>
      </c>
      <c r="B35" s="76">
        <v>229</v>
      </c>
    </row>
    <row r="36" customHeight="1" spans="1:2">
      <c r="A36" s="176" t="s">
        <v>642</v>
      </c>
      <c r="B36" s="76">
        <v>7797</v>
      </c>
    </row>
    <row r="37" customHeight="1" spans="1:2">
      <c r="A37" s="175" t="s">
        <v>644</v>
      </c>
      <c r="B37" s="75">
        <v>27195</v>
      </c>
    </row>
    <row r="38" customHeight="1" spans="1:2">
      <c r="A38" s="176" t="s">
        <v>645</v>
      </c>
      <c r="B38" s="76">
        <v>3627</v>
      </c>
    </row>
    <row r="39" customHeight="1" spans="1:2">
      <c r="A39" s="176" t="s">
        <v>646</v>
      </c>
      <c r="B39" s="76">
        <v>23056</v>
      </c>
    </row>
    <row r="40" customHeight="1" spans="1:2">
      <c r="A40" s="176" t="s">
        <v>647</v>
      </c>
      <c r="B40" s="76">
        <v>512</v>
      </c>
    </row>
    <row r="41" customHeight="1" spans="1:2">
      <c r="A41" s="175" t="s">
        <v>648</v>
      </c>
      <c r="B41" s="75">
        <v>17471</v>
      </c>
    </row>
    <row r="42" customHeight="1" spans="1:2">
      <c r="A42" s="176" t="s">
        <v>649</v>
      </c>
      <c r="B42" s="76">
        <v>16183</v>
      </c>
    </row>
    <row r="43" customHeight="1" spans="1:2">
      <c r="A43" s="176" t="s">
        <v>650</v>
      </c>
      <c r="B43" s="76">
        <v>1288</v>
      </c>
    </row>
    <row r="44" customHeight="1" spans="1:2">
      <c r="A44" s="175" t="s">
        <v>651</v>
      </c>
      <c r="B44" s="75">
        <v>11081</v>
      </c>
    </row>
    <row r="45" customHeight="1" spans="1:2">
      <c r="A45" s="176" t="s">
        <v>652</v>
      </c>
      <c r="B45" s="76">
        <v>781</v>
      </c>
    </row>
    <row r="46" customHeight="1" spans="1:2">
      <c r="A46" s="178" t="s">
        <v>653</v>
      </c>
      <c r="B46" s="76">
        <v>1881</v>
      </c>
    </row>
    <row r="47" customHeight="1" spans="1:2">
      <c r="A47" s="176" t="s">
        <v>654</v>
      </c>
      <c r="B47" s="76">
        <v>8419</v>
      </c>
    </row>
    <row r="48" customHeight="1" spans="1:2">
      <c r="A48" s="175" t="s">
        <v>655</v>
      </c>
      <c r="B48" s="75">
        <v>127</v>
      </c>
    </row>
    <row r="49" customHeight="1" spans="1:2">
      <c r="A49" s="176" t="s">
        <v>656</v>
      </c>
      <c r="B49" s="76">
        <v>0</v>
      </c>
    </row>
    <row r="50" customHeight="1" spans="1:2">
      <c r="A50" s="176" t="s">
        <v>657</v>
      </c>
      <c r="B50" s="76">
        <v>127</v>
      </c>
    </row>
    <row r="51" customHeight="1" spans="1:2">
      <c r="A51" s="175" t="s">
        <v>658</v>
      </c>
      <c r="B51" s="75">
        <v>83222</v>
      </c>
    </row>
    <row r="52" customHeight="1" spans="1:2">
      <c r="A52" s="176" t="s">
        <v>659</v>
      </c>
      <c r="B52" s="76">
        <v>17853</v>
      </c>
    </row>
    <row r="53" customHeight="1" spans="1:2">
      <c r="A53" s="176" t="s">
        <v>660</v>
      </c>
      <c r="B53" s="76">
        <v>1380</v>
      </c>
    </row>
    <row r="54" customHeight="1" spans="1:2">
      <c r="A54" s="176" t="s">
        <v>661</v>
      </c>
      <c r="B54" s="76">
        <v>16683</v>
      </c>
    </row>
    <row r="55" customHeight="1" spans="1:2">
      <c r="A55" s="176" t="s">
        <v>662</v>
      </c>
      <c r="B55" s="76">
        <v>25226</v>
      </c>
    </row>
    <row r="56" customHeight="1" spans="1:2">
      <c r="A56" s="176" t="s">
        <v>663</v>
      </c>
      <c r="B56" s="76">
        <v>22080</v>
      </c>
    </row>
    <row r="57" customHeight="1" spans="1:2">
      <c r="A57" s="175" t="s">
        <v>664</v>
      </c>
      <c r="B57" s="75">
        <v>68095</v>
      </c>
    </row>
    <row r="58" customHeight="1" spans="1:2">
      <c r="A58" s="176" t="s">
        <v>665</v>
      </c>
      <c r="B58" s="76">
        <v>68095</v>
      </c>
    </row>
    <row r="59" customHeight="1" spans="1:2">
      <c r="A59" s="175" t="s">
        <v>666</v>
      </c>
      <c r="B59" s="75">
        <v>6869</v>
      </c>
    </row>
    <row r="60" customHeight="1" spans="1:2">
      <c r="A60" s="176" t="s">
        <v>667</v>
      </c>
      <c r="B60" s="76">
        <v>6869</v>
      </c>
    </row>
    <row r="61" customHeight="1" spans="1:2">
      <c r="A61" s="175" t="s">
        <v>668</v>
      </c>
      <c r="B61" s="75">
        <v>10730</v>
      </c>
    </row>
    <row r="62" customHeight="1" spans="1:2">
      <c r="A62" s="268" t="s">
        <v>669</v>
      </c>
      <c r="B62" s="182">
        <v>10730</v>
      </c>
    </row>
  </sheetData>
  <mergeCells count="3">
    <mergeCell ref="A1:B1"/>
    <mergeCell ref="A2:B2"/>
    <mergeCell ref="A3:B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0"/>
  <sheetViews>
    <sheetView workbookViewId="0">
      <selection activeCell="E18" sqref="E18"/>
    </sheetView>
  </sheetViews>
  <sheetFormatPr defaultColWidth="9.33333333333333" defaultRowHeight="24.95" customHeight="1" outlineLevelCol="1"/>
  <cols>
    <col min="1" max="1" width="76.1666666666667" style="41" customWidth="1"/>
    <col min="2" max="2" width="46.6666666666667" style="42" customWidth="1"/>
  </cols>
  <sheetData>
    <row r="1" ht="54" customHeight="1" spans="1:2">
      <c r="A1" s="259" t="s">
        <v>24</v>
      </c>
      <c r="B1" s="259"/>
    </row>
    <row r="2" ht="15" customHeight="1" spans="1:2">
      <c r="A2" s="5" t="s">
        <v>25</v>
      </c>
      <c r="B2" s="43"/>
    </row>
    <row r="3" ht="15" customHeight="1" spans="1:2">
      <c r="A3" s="260" t="s">
        <v>99</v>
      </c>
      <c r="B3" s="171"/>
    </row>
    <row r="4" s="22" customFormat="1" customHeight="1" spans="1:2">
      <c r="A4" s="261" t="s">
        <v>119</v>
      </c>
      <c r="B4" s="173" t="s">
        <v>101</v>
      </c>
    </row>
    <row r="5" customHeight="1" spans="1:2">
      <c r="A5" s="255" t="s">
        <v>618</v>
      </c>
      <c r="B5" s="82">
        <v>268176</v>
      </c>
    </row>
    <row r="6" customHeight="1" spans="1:2">
      <c r="A6" s="67" t="s">
        <v>619</v>
      </c>
      <c r="B6" s="75">
        <v>102655</v>
      </c>
    </row>
    <row r="7" customHeight="1" spans="1:2">
      <c r="A7" s="69" t="s">
        <v>620</v>
      </c>
      <c r="B7" s="76">
        <v>67694</v>
      </c>
    </row>
    <row r="8" customHeight="1" spans="1:2">
      <c r="A8" s="69" t="s">
        <v>621</v>
      </c>
      <c r="B8" s="76">
        <v>23637</v>
      </c>
    </row>
    <row r="9" customHeight="1" spans="1:2">
      <c r="A9" s="69" t="s">
        <v>622</v>
      </c>
      <c r="B9" s="76">
        <v>9335</v>
      </c>
    </row>
    <row r="10" customHeight="1" spans="1:2">
      <c r="A10" s="69" t="s">
        <v>623</v>
      </c>
      <c r="B10" s="76">
        <v>1989</v>
      </c>
    </row>
    <row r="11" customHeight="1" spans="1:2">
      <c r="A11" s="67" t="s">
        <v>624</v>
      </c>
      <c r="B11" s="82">
        <v>48746</v>
      </c>
    </row>
    <row r="12" customHeight="1" spans="1:2">
      <c r="A12" s="69" t="s">
        <v>625</v>
      </c>
      <c r="B12" s="52">
        <v>5367</v>
      </c>
    </row>
    <row r="13" customHeight="1" spans="1:2">
      <c r="A13" s="69" t="s">
        <v>626</v>
      </c>
      <c r="B13" s="56">
        <v>590</v>
      </c>
    </row>
    <row r="14" customHeight="1" spans="1:2">
      <c r="A14" s="69" t="s">
        <v>627</v>
      </c>
      <c r="B14" s="56">
        <v>485</v>
      </c>
    </row>
    <row r="15" customHeight="1" spans="1:2">
      <c r="A15" s="69" t="s">
        <v>628</v>
      </c>
      <c r="B15" s="52">
        <v>5737</v>
      </c>
    </row>
    <row r="16" customHeight="1" spans="1:2">
      <c r="A16" s="69" t="s">
        <v>629</v>
      </c>
      <c r="B16" s="56">
        <v>487</v>
      </c>
    </row>
    <row r="17" customHeight="1" spans="1:2">
      <c r="A17" s="69" t="s">
        <v>630</v>
      </c>
      <c r="B17" s="56">
        <v>353</v>
      </c>
    </row>
    <row r="18" customHeight="1" spans="1:2">
      <c r="A18" s="262" t="s">
        <v>631</v>
      </c>
      <c r="B18" s="56"/>
    </row>
    <row r="19" customHeight="1" spans="1:2">
      <c r="A19" s="69" t="s">
        <v>632</v>
      </c>
      <c r="B19" s="56">
        <v>530</v>
      </c>
    </row>
    <row r="20" customHeight="1" spans="1:2">
      <c r="A20" s="69" t="s">
        <v>633</v>
      </c>
      <c r="B20" s="52">
        <v>542</v>
      </c>
    </row>
    <row r="21" customHeight="1" spans="1:2">
      <c r="A21" s="69" t="s">
        <v>634</v>
      </c>
      <c r="B21" s="52">
        <v>34655</v>
      </c>
    </row>
    <row r="22" customHeight="1" spans="1:2">
      <c r="A22" s="67" t="s">
        <v>635</v>
      </c>
      <c r="B22" s="123"/>
    </row>
    <row r="23" customHeight="1" spans="1:2">
      <c r="A23" s="69" t="s">
        <v>636</v>
      </c>
      <c r="B23" s="56"/>
    </row>
    <row r="24" customHeight="1" spans="1:2">
      <c r="A24" s="69" t="s">
        <v>637</v>
      </c>
      <c r="B24" s="56"/>
    </row>
    <row r="25" customHeight="1" spans="1:2">
      <c r="A25" s="69" t="s">
        <v>638</v>
      </c>
      <c r="B25" s="56"/>
    </row>
    <row r="26" customHeight="1" spans="1:2">
      <c r="A26" s="69" t="s">
        <v>639</v>
      </c>
      <c r="B26" s="56"/>
    </row>
    <row r="27" customHeight="1" spans="1:2">
      <c r="A27" s="69" t="s">
        <v>640</v>
      </c>
      <c r="B27" s="56"/>
    </row>
    <row r="28" customHeight="1" spans="1:2">
      <c r="A28" s="69" t="s">
        <v>641</v>
      </c>
      <c r="B28" s="56"/>
    </row>
    <row r="29" customHeight="1" spans="1:2">
      <c r="A29" s="69" t="s">
        <v>642</v>
      </c>
      <c r="B29" s="56"/>
    </row>
    <row r="30" customHeight="1" spans="1:2">
      <c r="A30" s="67" t="s">
        <v>643</v>
      </c>
      <c r="B30" s="123"/>
    </row>
    <row r="31" customHeight="1" spans="1:2">
      <c r="A31" s="69" t="s">
        <v>637</v>
      </c>
      <c r="B31" s="56"/>
    </row>
    <row r="32" customHeight="1" spans="1:2">
      <c r="A32" s="69" t="s">
        <v>638</v>
      </c>
      <c r="B32" s="56"/>
    </row>
    <row r="33" customHeight="1" spans="1:2">
      <c r="A33" s="69" t="s">
        <v>640</v>
      </c>
      <c r="B33" s="56"/>
    </row>
    <row r="34" customHeight="1" spans="1:2">
      <c r="A34" s="69" t="s">
        <v>641</v>
      </c>
      <c r="B34" s="56"/>
    </row>
    <row r="35" customHeight="1" spans="1:2">
      <c r="A35" s="69" t="s">
        <v>642</v>
      </c>
      <c r="B35" s="56"/>
    </row>
    <row r="36" customHeight="1" spans="1:2">
      <c r="A36" s="67" t="s">
        <v>644</v>
      </c>
      <c r="B36" s="82">
        <v>27195</v>
      </c>
    </row>
    <row r="37" customHeight="1" spans="1:2">
      <c r="A37" s="69" t="s">
        <v>645</v>
      </c>
      <c r="B37" s="52">
        <v>3627</v>
      </c>
    </row>
    <row r="38" customHeight="1" spans="1:2">
      <c r="A38" s="69" t="s">
        <v>646</v>
      </c>
      <c r="B38" s="52">
        <v>23056</v>
      </c>
    </row>
    <row r="39" customHeight="1" spans="1:2">
      <c r="A39" s="69" t="s">
        <v>647</v>
      </c>
      <c r="B39" s="52">
        <v>512</v>
      </c>
    </row>
    <row r="40" customHeight="1" spans="1:2">
      <c r="A40" s="67" t="s">
        <v>648</v>
      </c>
      <c r="B40" s="123"/>
    </row>
    <row r="41" customHeight="1" spans="1:2">
      <c r="A41" s="69" t="s">
        <v>649</v>
      </c>
      <c r="B41" s="56"/>
    </row>
    <row r="42" customHeight="1" spans="1:2">
      <c r="A42" s="69" t="s">
        <v>650</v>
      </c>
      <c r="B42" s="56"/>
    </row>
    <row r="43" customHeight="1" spans="1:2">
      <c r="A43" s="67" t="s">
        <v>651</v>
      </c>
      <c r="B43" s="123"/>
    </row>
    <row r="44" customHeight="1" spans="1:2">
      <c r="A44" s="69" t="s">
        <v>652</v>
      </c>
      <c r="B44" s="56"/>
    </row>
    <row r="45" customHeight="1" spans="1:2">
      <c r="A45" s="69" t="s">
        <v>654</v>
      </c>
      <c r="B45" s="56"/>
    </row>
    <row r="46" customHeight="1" spans="1:2">
      <c r="A46" s="67" t="s">
        <v>655</v>
      </c>
      <c r="B46" s="123"/>
    </row>
    <row r="47" customHeight="1" spans="1:2">
      <c r="A47" s="69" t="s">
        <v>656</v>
      </c>
      <c r="B47" s="56"/>
    </row>
    <row r="48" customHeight="1" spans="1:2">
      <c r="A48" s="69" t="s">
        <v>657</v>
      </c>
      <c r="B48" s="56"/>
    </row>
    <row r="49" customHeight="1" spans="1:2">
      <c r="A49" s="67" t="s">
        <v>658</v>
      </c>
      <c r="B49" s="82">
        <v>83222</v>
      </c>
    </row>
    <row r="50" customHeight="1" spans="1:2">
      <c r="A50" s="69" t="s">
        <v>659</v>
      </c>
      <c r="B50" s="52">
        <v>17853</v>
      </c>
    </row>
    <row r="51" customHeight="1" spans="1:2">
      <c r="A51" s="69" t="s">
        <v>660</v>
      </c>
      <c r="B51" s="52">
        <v>1380</v>
      </c>
    </row>
    <row r="52" customHeight="1" spans="1:2">
      <c r="A52" s="69" t="s">
        <v>661</v>
      </c>
      <c r="B52" s="52">
        <v>16683</v>
      </c>
    </row>
    <row r="53" customHeight="1" spans="1:2">
      <c r="A53" s="69" t="s">
        <v>662</v>
      </c>
      <c r="B53" s="52">
        <v>25226</v>
      </c>
    </row>
    <row r="54" customHeight="1" spans="1:2">
      <c r="A54" s="69" t="s">
        <v>663</v>
      </c>
      <c r="B54" s="52">
        <v>22080</v>
      </c>
    </row>
    <row r="55" customHeight="1" spans="1:2">
      <c r="A55" s="67" t="s">
        <v>664</v>
      </c>
      <c r="B55" s="123"/>
    </row>
    <row r="56" customHeight="1" spans="1:2">
      <c r="A56" s="69" t="s">
        <v>665</v>
      </c>
      <c r="B56" s="56"/>
    </row>
    <row r="57" customHeight="1" spans="1:2">
      <c r="A57" s="67" t="s">
        <v>666</v>
      </c>
      <c r="B57" s="123"/>
    </row>
    <row r="58" customHeight="1" spans="1:2">
      <c r="A58" s="69" t="s">
        <v>667</v>
      </c>
      <c r="B58" s="56"/>
    </row>
    <row r="59" customHeight="1" spans="1:2">
      <c r="A59" s="67" t="s">
        <v>668</v>
      </c>
      <c r="B59" s="82">
        <v>6358</v>
      </c>
    </row>
    <row r="60" customHeight="1" spans="1:2">
      <c r="A60" s="244" t="s">
        <v>669</v>
      </c>
      <c r="B60" s="263">
        <v>6358</v>
      </c>
    </row>
  </sheetData>
  <mergeCells count="3">
    <mergeCell ref="A1:B1"/>
    <mergeCell ref="A2:B2"/>
    <mergeCell ref="A3:B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H24" sqref="H24"/>
    </sheetView>
  </sheetViews>
  <sheetFormatPr defaultColWidth="9.33333333333333" defaultRowHeight="15" outlineLevelCol="4"/>
  <cols>
    <col min="1" max="1" width="62.1666666666667" style="308" customWidth="1"/>
    <col min="2" max="2" width="37.1666666666667" style="309" customWidth="1"/>
    <col min="3" max="3" width="16.8333333333333" customWidth="1"/>
  </cols>
  <sheetData>
    <row r="1" ht="42" customHeight="1" spans="1:2">
      <c r="A1" s="310" t="s">
        <v>26</v>
      </c>
      <c r="B1" s="310"/>
    </row>
    <row r="2" ht="26" customHeight="1" spans="1:2">
      <c r="A2" s="311" t="s">
        <v>27</v>
      </c>
      <c r="B2" s="312"/>
    </row>
    <row r="3" customHeight="1" spans="1:2">
      <c r="A3" s="313" t="s">
        <v>99</v>
      </c>
      <c r="B3" s="314"/>
    </row>
    <row r="4" s="22" customFormat="1" ht="26.1" customHeight="1" spans="1:2">
      <c r="A4" s="315" t="s">
        <v>100</v>
      </c>
      <c r="B4" s="316" t="s">
        <v>101</v>
      </c>
    </row>
    <row r="5" s="22" customFormat="1" ht="26.1" customHeight="1" spans="1:2">
      <c r="A5" s="317" t="s">
        <v>155</v>
      </c>
      <c r="B5" s="318">
        <v>501088</v>
      </c>
    </row>
    <row r="6" s="22" customFormat="1" ht="26.1" customHeight="1" spans="1:2">
      <c r="A6" s="317" t="s">
        <v>156</v>
      </c>
      <c r="B6" s="318">
        <v>5207</v>
      </c>
    </row>
    <row r="7" ht="26.1" customHeight="1" spans="1:2">
      <c r="A7" s="319" t="s">
        <v>157</v>
      </c>
      <c r="B7" s="320"/>
    </row>
    <row r="8" ht="26.1" customHeight="1" spans="1:2">
      <c r="A8" s="319" t="s">
        <v>158</v>
      </c>
      <c r="B8" s="321">
        <v>5207</v>
      </c>
    </row>
    <row r="9" s="22" customFormat="1" ht="26.1" customHeight="1" spans="1:2">
      <c r="A9" s="317" t="s">
        <v>159</v>
      </c>
      <c r="B9" s="318">
        <v>16122</v>
      </c>
    </row>
    <row r="10" s="22" customFormat="1" ht="26.1" customHeight="1" spans="1:2">
      <c r="A10" s="317" t="s">
        <v>160</v>
      </c>
      <c r="B10" s="322"/>
    </row>
    <row r="11" s="22" customFormat="1" ht="26.1" customHeight="1" spans="1:2">
      <c r="A11" s="317" t="s">
        <v>161</v>
      </c>
      <c r="B11" s="318">
        <v>16107</v>
      </c>
    </row>
    <row r="12" ht="26.1" customHeight="1" spans="1:2">
      <c r="A12" s="319" t="s">
        <v>162</v>
      </c>
      <c r="B12" s="320"/>
    </row>
    <row r="13" s="22" customFormat="1" ht="26.1" customHeight="1" spans="1:2">
      <c r="A13" s="323" t="s">
        <v>163</v>
      </c>
      <c r="B13" s="324">
        <v>538524</v>
      </c>
    </row>
    <row r="14" ht="20.1" customHeight="1" spans="1:5">
      <c r="A14" s="285" t="s">
        <v>670</v>
      </c>
      <c r="B14" s="285"/>
      <c r="C14" s="6"/>
      <c r="D14" s="325"/>
      <c r="E14" s="6"/>
    </row>
    <row r="15" ht="21" customHeight="1" spans="1:2">
      <c r="A15" s="326" t="s">
        <v>671</v>
      </c>
      <c r="B15" s="326"/>
    </row>
    <row r="16" ht="15.95" customHeight="1" spans="1:2">
      <c r="A16" s="327" t="s">
        <v>672</v>
      </c>
      <c r="B16" s="327"/>
    </row>
    <row r="17" ht="18" customHeight="1" spans="1:2">
      <c r="A17" s="327" t="s">
        <v>673</v>
      </c>
      <c r="B17" s="327"/>
    </row>
    <row r="18" ht="21" customHeight="1"/>
  </sheetData>
  <mergeCells count="7">
    <mergeCell ref="A1:B1"/>
    <mergeCell ref="A2:B2"/>
    <mergeCell ref="A3:B3"/>
    <mergeCell ref="A14:B14"/>
    <mergeCell ref="A15:B15"/>
    <mergeCell ref="A16:B16"/>
    <mergeCell ref="A17:B17"/>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topLeftCell="A23" workbookViewId="0">
      <selection activeCell="C28" sqref="C28"/>
    </sheetView>
  </sheetViews>
  <sheetFormatPr defaultColWidth="9.33333333333333" defaultRowHeight="27.95" customHeight="1" outlineLevelCol="5"/>
  <cols>
    <col min="1" max="1" width="40.5" style="41" customWidth="1"/>
    <col min="2" max="2" width="28.1666666666667" style="41" customWidth="1"/>
    <col min="3" max="3" width="21" style="41" customWidth="1"/>
    <col min="4" max="4" width="19.1666666666667" style="41" customWidth="1"/>
    <col min="5" max="5" width="24.1666666666667" style="41" customWidth="1"/>
    <col min="6" max="6" width="15.6666666666667" style="107"/>
  </cols>
  <sheetData>
    <row r="1" customHeight="1" spans="1:5">
      <c r="A1" s="286" t="s">
        <v>674</v>
      </c>
      <c r="B1" s="286"/>
      <c r="C1" s="287"/>
      <c r="D1" s="286"/>
      <c r="E1" s="286"/>
    </row>
    <row r="2" s="141" customFormat="1" ht="15" customHeight="1" spans="1:5">
      <c r="A2" s="5"/>
      <c r="B2" s="5"/>
      <c r="C2" s="73"/>
      <c r="D2" s="121"/>
      <c r="E2" s="5" t="s">
        <v>29</v>
      </c>
    </row>
    <row r="3" s="141" customFormat="1" ht="18" customHeight="1" spans="1:5">
      <c r="A3" s="288"/>
      <c r="B3" s="288"/>
      <c r="C3" s="289"/>
      <c r="D3" s="121"/>
      <c r="E3" s="288" t="s">
        <v>99</v>
      </c>
    </row>
    <row r="4" s="22" customFormat="1" ht="45" customHeight="1" spans="1:6">
      <c r="A4" s="290" t="s">
        <v>119</v>
      </c>
      <c r="B4" s="291" t="s">
        <v>169</v>
      </c>
      <c r="C4" s="292" t="s">
        <v>120</v>
      </c>
      <c r="D4" s="293" t="s">
        <v>101</v>
      </c>
      <c r="E4" s="294" t="s">
        <v>170</v>
      </c>
      <c r="F4" s="106"/>
    </row>
    <row r="5" s="22" customFormat="1" customHeight="1" spans="1:6">
      <c r="A5" s="295" t="s">
        <v>171</v>
      </c>
      <c r="B5" s="296">
        <f>SUM(B6:B30)</f>
        <v>482627</v>
      </c>
      <c r="C5" s="297">
        <v>524306</v>
      </c>
      <c r="D5" s="296">
        <f>SUM(D6:D30)</f>
        <v>501088</v>
      </c>
      <c r="E5" s="298">
        <f>D5/C5</f>
        <v>0.955716699789817</v>
      </c>
      <c r="F5" s="106"/>
    </row>
    <row r="6" customHeight="1" spans="1:5">
      <c r="A6" s="299" t="s">
        <v>172</v>
      </c>
      <c r="B6" s="300">
        <v>53771</v>
      </c>
      <c r="C6" s="301">
        <v>53971</v>
      </c>
      <c r="D6" s="300">
        <v>57632</v>
      </c>
      <c r="E6" s="302">
        <f t="shared" ref="E6:E32" si="0">D6/C6</f>
        <v>1.06783272498193</v>
      </c>
    </row>
    <row r="7" customHeight="1" spans="1:5">
      <c r="A7" s="303" t="s">
        <v>173</v>
      </c>
      <c r="B7" s="300"/>
      <c r="C7" s="301"/>
      <c r="D7" s="300"/>
      <c r="E7" s="302"/>
    </row>
    <row r="8" customHeight="1" spans="1:5">
      <c r="A8" s="303" t="s">
        <v>174</v>
      </c>
      <c r="B8" s="300">
        <v>201</v>
      </c>
      <c r="C8" s="301">
        <v>201</v>
      </c>
      <c r="D8" s="300">
        <v>392</v>
      </c>
      <c r="E8" s="302">
        <f t="shared" si="0"/>
        <v>1.95024875621891</v>
      </c>
    </row>
    <row r="9" customHeight="1" spans="1:5">
      <c r="A9" s="303" t="s">
        <v>175</v>
      </c>
      <c r="B9" s="300">
        <v>14421</v>
      </c>
      <c r="C9" s="301">
        <v>14421</v>
      </c>
      <c r="D9" s="300">
        <v>14371</v>
      </c>
      <c r="E9" s="302">
        <f t="shared" si="0"/>
        <v>0.996532834061438</v>
      </c>
    </row>
    <row r="10" customHeight="1" spans="1:5">
      <c r="A10" s="303" t="s">
        <v>176</v>
      </c>
      <c r="B10" s="300">
        <v>92217</v>
      </c>
      <c r="C10" s="301">
        <v>94717</v>
      </c>
      <c r="D10" s="300">
        <v>90191</v>
      </c>
      <c r="E10" s="302">
        <f t="shared" si="0"/>
        <v>0.952215547367421</v>
      </c>
    </row>
    <row r="11" customHeight="1" spans="1:5">
      <c r="A11" s="303" t="s">
        <v>177</v>
      </c>
      <c r="B11" s="300">
        <v>1630</v>
      </c>
      <c r="C11" s="301">
        <v>1630</v>
      </c>
      <c r="D11" s="300">
        <v>11980</v>
      </c>
      <c r="E11" s="302">
        <f t="shared" si="0"/>
        <v>7.34969325153374</v>
      </c>
    </row>
    <row r="12" customHeight="1" spans="1:5">
      <c r="A12" s="303" t="s">
        <v>178</v>
      </c>
      <c r="B12" s="300">
        <v>4179</v>
      </c>
      <c r="C12" s="301">
        <v>4179</v>
      </c>
      <c r="D12" s="300">
        <v>13241</v>
      </c>
      <c r="E12" s="302">
        <f t="shared" si="0"/>
        <v>3.168461354391</v>
      </c>
    </row>
    <row r="13" customHeight="1" spans="1:5">
      <c r="A13" s="303" t="s">
        <v>179</v>
      </c>
      <c r="B13" s="300">
        <v>79576</v>
      </c>
      <c r="C13" s="301">
        <v>81776</v>
      </c>
      <c r="D13" s="300">
        <v>61574</v>
      </c>
      <c r="E13" s="302">
        <f t="shared" si="0"/>
        <v>0.752959303463119</v>
      </c>
    </row>
    <row r="14" customHeight="1" spans="1:5">
      <c r="A14" s="303" t="s">
        <v>180</v>
      </c>
      <c r="B14" s="300">
        <v>73094</v>
      </c>
      <c r="C14" s="301">
        <v>75294</v>
      </c>
      <c r="D14" s="300">
        <v>70082</v>
      </c>
      <c r="E14" s="302">
        <f t="shared" si="0"/>
        <v>0.930778016840651</v>
      </c>
    </row>
    <row r="15" customHeight="1" spans="1:5">
      <c r="A15" s="303" t="s">
        <v>181</v>
      </c>
      <c r="B15" s="300">
        <v>12812</v>
      </c>
      <c r="C15" s="301">
        <v>12812</v>
      </c>
      <c r="D15" s="300">
        <v>14580</v>
      </c>
      <c r="E15" s="302">
        <f t="shared" si="0"/>
        <v>1.13799562909772</v>
      </c>
    </row>
    <row r="16" customHeight="1" spans="1:5">
      <c r="A16" s="303" t="s">
        <v>182</v>
      </c>
      <c r="B16" s="300">
        <v>11202</v>
      </c>
      <c r="C16" s="301">
        <v>14402</v>
      </c>
      <c r="D16" s="300">
        <v>14573</v>
      </c>
      <c r="E16" s="302">
        <f t="shared" si="0"/>
        <v>1.01187335092348</v>
      </c>
    </row>
    <row r="17" customHeight="1" spans="1:5">
      <c r="A17" s="303" t="s">
        <v>183</v>
      </c>
      <c r="B17" s="300">
        <v>75718</v>
      </c>
      <c r="C17" s="301">
        <v>85397</v>
      </c>
      <c r="D17" s="300">
        <v>76331</v>
      </c>
      <c r="E17" s="302">
        <f t="shared" si="0"/>
        <v>0.893837020035833</v>
      </c>
    </row>
    <row r="18" customHeight="1" spans="1:5">
      <c r="A18" s="303" t="s">
        <v>184</v>
      </c>
      <c r="B18" s="300">
        <v>11047</v>
      </c>
      <c r="C18" s="301">
        <v>30747</v>
      </c>
      <c r="D18" s="300">
        <v>30984</v>
      </c>
      <c r="E18" s="302">
        <f t="shared" si="0"/>
        <v>1.00770806907991</v>
      </c>
    </row>
    <row r="19" customHeight="1" spans="1:5">
      <c r="A19" s="303" t="s">
        <v>185</v>
      </c>
      <c r="B19" s="300">
        <v>9439</v>
      </c>
      <c r="C19" s="301">
        <v>9439</v>
      </c>
      <c r="D19" s="300">
        <v>7972</v>
      </c>
      <c r="E19" s="302">
        <f t="shared" si="0"/>
        <v>0.844580993749338</v>
      </c>
    </row>
    <row r="20" customHeight="1" spans="1:5">
      <c r="A20" s="303" t="s">
        <v>186</v>
      </c>
      <c r="B20" s="300">
        <v>1231</v>
      </c>
      <c r="C20" s="301">
        <v>1231</v>
      </c>
      <c r="D20" s="300">
        <v>1986</v>
      </c>
      <c r="E20" s="302">
        <f t="shared" si="0"/>
        <v>1.61332250203087</v>
      </c>
    </row>
    <row r="21" customHeight="1" spans="1:5">
      <c r="A21" s="303" t="s">
        <v>187</v>
      </c>
      <c r="B21" s="300">
        <v>37</v>
      </c>
      <c r="C21" s="301">
        <v>37</v>
      </c>
      <c r="D21" s="300">
        <v>813</v>
      </c>
      <c r="E21" s="302">
        <f t="shared" si="0"/>
        <v>21.972972972973</v>
      </c>
    </row>
    <row r="22" customHeight="1" spans="1:5">
      <c r="A22" s="303" t="s">
        <v>188</v>
      </c>
      <c r="B22" s="300"/>
      <c r="C22" s="301"/>
      <c r="D22" s="300"/>
      <c r="E22" s="302"/>
    </row>
    <row r="23" customHeight="1" spans="1:5">
      <c r="A23" s="303" t="s">
        <v>189</v>
      </c>
      <c r="B23" s="300">
        <v>3923</v>
      </c>
      <c r="C23" s="301">
        <v>3923</v>
      </c>
      <c r="D23" s="300">
        <v>3429</v>
      </c>
      <c r="E23" s="302">
        <f t="shared" si="0"/>
        <v>0.87407596227377</v>
      </c>
    </row>
    <row r="24" customHeight="1" spans="1:5">
      <c r="A24" s="303" t="s">
        <v>190</v>
      </c>
      <c r="B24" s="300">
        <v>6447</v>
      </c>
      <c r="C24" s="301">
        <v>6447</v>
      </c>
      <c r="D24" s="300">
        <v>16890</v>
      </c>
      <c r="E24" s="302">
        <f t="shared" si="0"/>
        <v>2.6198231735691</v>
      </c>
    </row>
    <row r="25" customHeight="1" spans="1:5">
      <c r="A25" s="303" t="s">
        <v>191</v>
      </c>
      <c r="B25" s="300">
        <v>3518</v>
      </c>
      <c r="C25" s="301">
        <v>4118</v>
      </c>
      <c r="D25" s="300">
        <v>4481</v>
      </c>
      <c r="E25" s="302">
        <f t="shared" si="0"/>
        <v>1.08814958717824</v>
      </c>
    </row>
    <row r="26" customHeight="1" spans="1:5">
      <c r="A26" s="303" t="s">
        <v>192</v>
      </c>
      <c r="B26" s="300">
        <v>828</v>
      </c>
      <c r="C26" s="301">
        <v>1228</v>
      </c>
      <c r="D26" s="300">
        <v>2717</v>
      </c>
      <c r="E26" s="302">
        <f t="shared" si="0"/>
        <v>2.21254071661238</v>
      </c>
    </row>
    <row r="27" customHeight="1" spans="1:5">
      <c r="A27" s="303" t="s">
        <v>193</v>
      </c>
      <c r="B27" s="300">
        <v>5000</v>
      </c>
      <c r="C27" s="301">
        <v>5000</v>
      </c>
      <c r="D27" s="300"/>
      <c r="E27" s="302"/>
    </row>
    <row r="28" customHeight="1" spans="1:5">
      <c r="A28" s="303" t="s">
        <v>194</v>
      </c>
      <c r="B28" s="300">
        <v>14898</v>
      </c>
      <c r="C28" s="301">
        <v>15899</v>
      </c>
      <c r="D28" s="300"/>
      <c r="E28" s="302"/>
    </row>
    <row r="29" customHeight="1" spans="1:5">
      <c r="A29" s="303" t="s">
        <v>195</v>
      </c>
      <c r="B29" s="300">
        <v>7438</v>
      </c>
      <c r="C29" s="301">
        <v>7438</v>
      </c>
      <c r="D29" s="300">
        <v>6869</v>
      </c>
      <c r="E29" s="302">
        <f t="shared" si="0"/>
        <v>0.923500941113202</v>
      </c>
    </row>
    <row r="30" customHeight="1" spans="1:5">
      <c r="A30" s="303" t="s">
        <v>196</v>
      </c>
      <c r="B30" s="300"/>
      <c r="C30" s="301"/>
      <c r="D30" s="300"/>
      <c r="E30" s="302"/>
    </row>
    <row r="31" s="22" customFormat="1" customHeight="1" spans="1:6">
      <c r="A31" s="295" t="s">
        <v>156</v>
      </c>
      <c r="B31" s="296">
        <v>5451</v>
      </c>
      <c r="C31" s="297">
        <v>5451</v>
      </c>
      <c r="D31" s="296">
        <v>5207</v>
      </c>
      <c r="E31" s="298">
        <f t="shared" si="0"/>
        <v>0.955237571087874</v>
      </c>
      <c r="F31" s="106"/>
    </row>
    <row r="32" s="22" customFormat="1" customHeight="1" spans="1:6">
      <c r="A32" s="304" t="s">
        <v>197</v>
      </c>
      <c r="B32" s="305">
        <v>16122</v>
      </c>
      <c r="C32" s="306">
        <v>16122</v>
      </c>
      <c r="D32" s="305">
        <v>16122</v>
      </c>
      <c r="E32" s="307">
        <f t="shared" si="0"/>
        <v>1</v>
      </c>
      <c r="F32" s="106"/>
    </row>
  </sheetData>
  <mergeCells count="1">
    <mergeCell ref="A1:E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topLeftCell="A14" workbookViewId="0">
      <selection activeCell="G16" sqref="G16"/>
    </sheetView>
  </sheetViews>
  <sheetFormatPr defaultColWidth="9.33333333333333" defaultRowHeight="15" outlineLevelCol="4"/>
  <cols>
    <col min="1" max="1" width="45.6666666666667" style="41" customWidth="1"/>
    <col min="2" max="2" width="25" style="42" customWidth="1"/>
    <col min="3" max="3" width="25.3333333333333" style="42" customWidth="1"/>
    <col min="4" max="4" width="32.3333333333333" style="42" customWidth="1"/>
    <col min="5" max="5" width="14.1666666666667"/>
  </cols>
  <sheetData>
    <row r="1" ht="39" customHeight="1" spans="1:5">
      <c r="A1" s="25" t="s">
        <v>30</v>
      </c>
      <c r="B1" s="25"/>
      <c r="C1" s="25"/>
      <c r="D1" s="25"/>
      <c r="E1" s="282"/>
    </row>
    <row r="2" customHeight="1" spans="1:5">
      <c r="A2" s="283"/>
      <c r="B2" s="188"/>
      <c r="C2" s="188"/>
      <c r="D2" s="5" t="s">
        <v>31</v>
      </c>
      <c r="E2" s="80"/>
    </row>
    <row r="3" customHeight="1" spans="1:5">
      <c r="A3" s="283"/>
      <c r="B3" s="188"/>
      <c r="C3" s="188"/>
      <c r="D3" s="216" t="s">
        <v>99</v>
      </c>
      <c r="E3" s="80"/>
    </row>
    <row r="4" s="22" customFormat="1" ht="33.95" customHeight="1" spans="1:5">
      <c r="A4" s="44" t="s">
        <v>119</v>
      </c>
      <c r="B4" s="45" t="s">
        <v>198</v>
      </c>
      <c r="C4" s="45" t="s">
        <v>199</v>
      </c>
      <c r="D4" s="46" t="s">
        <v>122</v>
      </c>
      <c r="E4" s="81"/>
    </row>
    <row r="5" s="22" customFormat="1" ht="26.1" customHeight="1" spans="1:5">
      <c r="A5" s="255" t="s">
        <v>200</v>
      </c>
      <c r="B5" s="78">
        <f>SUM(B6:B29)</f>
        <v>501088</v>
      </c>
      <c r="C5" s="78">
        <v>495018</v>
      </c>
      <c r="D5" s="219">
        <f t="shared" ref="D5:D21" si="0">B5/C5</f>
        <v>1.01226218036516</v>
      </c>
      <c r="E5" s="81"/>
    </row>
    <row r="6" ht="26.1" customHeight="1" spans="1:5">
      <c r="A6" s="69" t="s">
        <v>201</v>
      </c>
      <c r="B6" s="55">
        <v>57632</v>
      </c>
      <c r="C6" s="55">
        <v>76876</v>
      </c>
      <c r="D6" s="221">
        <f t="shared" si="0"/>
        <v>0.749674800978199</v>
      </c>
      <c r="E6" s="80"/>
    </row>
    <row r="7" ht="26.1" customHeight="1" spans="1:5">
      <c r="A7" s="69" t="s">
        <v>173</v>
      </c>
      <c r="B7" s="51"/>
      <c r="C7" s="51"/>
      <c r="D7" s="221"/>
      <c r="E7" s="80"/>
    </row>
    <row r="8" ht="26.1" customHeight="1" spans="1:5">
      <c r="A8" s="69" t="s">
        <v>174</v>
      </c>
      <c r="B8" s="51">
        <v>392</v>
      </c>
      <c r="C8" s="51">
        <v>290</v>
      </c>
      <c r="D8" s="221">
        <f t="shared" si="0"/>
        <v>1.35172413793103</v>
      </c>
      <c r="E8" s="80"/>
    </row>
    <row r="9" ht="26.1" customHeight="1" spans="1:5">
      <c r="A9" s="69" t="s">
        <v>175</v>
      </c>
      <c r="B9" s="55">
        <v>14371</v>
      </c>
      <c r="C9" s="55">
        <v>14155</v>
      </c>
      <c r="D9" s="221">
        <f t="shared" si="0"/>
        <v>1.015259625574</v>
      </c>
      <c r="E9" s="80"/>
    </row>
    <row r="10" ht="26.1" customHeight="1" spans="1:5">
      <c r="A10" s="69" t="s">
        <v>176</v>
      </c>
      <c r="B10" s="55">
        <v>90191</v>
      </c>
      <c r="C10" s="55">
        <v>89376</v>
      </c>
      <c r="D10" s="221">
        <f t="shared" si="0"/>
        <v>1.00911877909058</v>
      </c>
      <c r="E10" s="80"/>
    </row>
    <row r="11" ht="26.1" customHeight="1" spans="1:5">
      <c r="A11" s="69" t="s">
        <v>177</v>
      </c>
      <c r="B11" s="55">
        <v>11980</v>
      </c>
      <c r="C11" s="55">
        <v>8194</v>
      </c>
      <c r="D11" s="221">
        <f t="shared" si="0"/>
        <v>1.46204539907249</v>
      </c>
      <c r="E11" s="80"/>
    </row>
    <row r="12" ht="26.1" customHeight="1" spans="1:5">
      <c r="A12" s="69" t="s">
        <v>178</v>
      </c>
      <c r="B12" s="55">
        <v>13241</v>
      </c>
      <c r="C12" s="55">
        <v>13155</v>
      </c>
      <c r="D12" s="221">
        <f t="shared" si="0"/>
        <v>1.00653743823641</v>
      </c>
      <c r="E12" s="80"/>
    </row>
    <row r="13" ht="26.1" customHeight="1" spans="1:5">
      <c r="A13" s="69" t="s">
        <v>179</v>
      </c>
      <c r="B13" s="55">
        <v>61574</v>
      </c>
      <c r="C13" s="55">
        <v>76222</v>
      </c>
      <c r="D13" s="221">
        <f t="shared" si="0"/>
        <v>0.807824512607908</v>
      </c>
      <c r="E13" s="80"/>
    </row>
    <row r="14" ht="26.1" customHeight="1" spans="1:5">
      <c r="A14" s="69" t="s">
        <v>180</v>
      </c>
      <c r="B14" s="55">
        <v>70082</v>
      </c>
      <c r="C14" s="55">
        <v>69918</v>
      </c>
      <c r="D14" s="221">
        <f t="shared" si="0"/>
        <v>1.0023456048514</v>
      </c>
      <c r="E14" s="80"/>
    </row>
    <row r="15" ht="26.1" customHeight="1" spans="1:5">
      <c r="A15" s="69" t="s">
        <v>181</v>
      </c>
      <c r="B15" s="55">
        <v>14580</v>
      </c>
      <c r="C15" s="55">
        <v>14120</v>
      </c>
      <c r="D15" s="221">
        <f t="shared" si="0"/>
        <v>1.03257790368272</v>
      </c>
      <c r="E15" s="80"/>
    </row>
    <row r="16" ht="26.1" customHeight="1" spans="1:5">
      <c r="A16" s="69" t="s">
        <v>182</v>
      </c>
      <c r="B16" s="55">
        <v>14573</v>
      </c>
      <c r="C16" s="55">
        <v>11033</v>
      </c>
      <c r="D16" s="221">
        <f t="shared" si="0"/>
        <v>1.32085561497326</v>
      </c>
      <c r="E16" s="80"/>
    </row>
    <row r="17" ht="26.1" customHeight="1" spans="1:5">
      <c r="A17" s="69" t="s">
        <v>183</v>
      </c>
      <c r="B17" s="55">
        <v>76331</v>
      </c>
      <c r="C17" s="55">
        <v>74860</v>
      </c>
      <c r="D17" s="221">
        <f t="shared" si="0"/>
        <v>1.01965001335827</v>
      </c>
      <c r="E17" s="80"/>
    </row>
    <row r="18" ht="26.1" customHeight="1" spans="1:5">
      <c r="A18" s="69" t="s">
        <v>184</v>
      </c>
      <c r="B18" s="55">
        <v>30984</v>
      </c>
      <c r="C18" s="55">
        <v>12540</v>
      </c>
      <c r="D18" s="221">
        <f t="shared" si="0"/>
        <v>2.47081339712919</v>
      </c>
      <c r="E18" s="80"/>
    </row>
    <row r="19" ht="26.1" customHeight="1" spans="1:5">
      <c r="A19" s="69" t="s">
        <v>185</v>
      </c>
      <c r="B19" s="55">
        <v>7972</v>
      </c>
      <c r="C19" s="55">
        <v>4094</v>
      </c>
      <c r="D19" s="221">
        <f t="shared" si="0"/>
        <v>1.94723986321446</v>
      </c>
      <c r="E19" s="80"/>
    </row>
    <row r="20" ht="26.1" customHeight="1" spans="1:5">
      <c r="A20" s="69" t="s">
        <v>186</v>
      </c>
      <c r="B20" s="55">
        <v>1986</v>
      </c>
      <c r="C20" s="55">
        <v>1973</v>
      </c>
      <c r="D20" s="221">
        <f t="shared" si="0"/>
        <v>1.00658895083629</v>
      </c>
      <c r="E20" s="80"/>
    </row>
    <row r="21" ht="26.1" customHeight="1" spans="1:5">
      <c r="A21" s="69" t="s">
        <v>187</v>
      </c>
      <c r="B21" s="51">
        <v>813</v>
      </c>
      <c r="C21" s="51">
        <v>67</v>
      </c>
      <c r="D21" s="221">
        <f t="shared" si="0"/>
        <v>12.134328358209</v>
      </c>
      <c r="E21" s="80"/>
    </row>
    <row r="22" ht="26.1" customHeight="1" spans="1:5">
      <c r="A22" s="69" t="s">
        <v>188</v>
      </c>
      <c r="B22" s="51"/>
      <c r="C22" s="51"/>
      <c r="D22" s="221"/>
      <c r="E22" s="80"/>
    </row>
    <row r="23" ht="26.1" customHeight="1" spans="1:5">
      <c r="A23" s="69" t="s">
        <v>189</v>
      </c>
      <c r="B23" s="55">
        <v>3429</v>
      </c>
      <c r="C23" s="55">
        <v>3415</v>
      </c>
      <c r="D23" s="221">
        <f t="shared" ref="D23:D26" si="1">B23/C23</f>
        <v>1.00409956076135</v>
      </c>
      <c r="E23" s="80"/>
    </row>
    <row r="24" ht="26.1" customHeight="1" spans="1:5">
      <c r="A24" s="69" t="s">
        <v>190</v>
      </c>
      <c r="B24" s="55">
        <v>16890</v>
      </c>
      <c r="C24" s="55">
        <v>14967</v>
      </c>
      <c r="D24" s="221">
        <f t="shared" si="1"/>
        <v>1.12848266185608</v>
      </c>
      <c r="E24" s="80"/>
    </row>
    <row r="25" ht="26.1" customHeight="1" spans="1:5">
      <c r="A25" s="69" t="s">
        <v>191</v>
      </c>
      <c r="B25" s="55">
        <v>4481</v>
      </c>
      <c r="C25" s="55">
        <v>2625</v>
      </c>
      <c r="D25" s="221">
        <f t="shared" si="1"/>
        <v>1.70704761904762</v>
      </c>
      <c r="E25" s="80"/>
    </row>
    <row r="26" ht="26.1" customHeight="1" spans="1:5">
      <c r="A26" s="69" t="s">
        <v>192</v>
      </c>
      <c r="B26" s="55">
        <v>2717</v>
      </c>
      <c r="C26" s="55">
        <v>1090</v>
      </c>
      <c r="D26" s="221">
        <f t="shared" si="1"/>
        <v>2.49266055045872</v>
      </c>
      <c r="E26" s="80"/>
    </row>
    <row r="27" ht="26.1" customHeight="1" spans="1:5">
      <c r="A27" s="69" t="s">
        <v>194</v>
      </c>
      <c r="B27" s="51"/>
      <c r="C27" s="51"/>
      <c r="D27" s="221"/>
      <c r="E27" s="80"/>
    </row>
    <row r="28" ht="26.1" customHeight="1" spans="1:5">
      <c r="A28" s="69" t="s">
        <v>195</v>
      </c>
      <c r="B28" s="55">
        <v>6869</v>
      </c>
      <c r="C28" s="55">
        <v>6048</v>
      </c>
      <c r="D28" s="221">
        <f>B28/C28</f>
        <v>1.13574735449735</v>
      </c>
      <c r="E28" s="80"/>
    </row>
    <row r="29" ht="26.1" customHeight="1" spans="1:5">
      <c r="A29" s="244" t="s">
        <v>196</v>
      </c>
      <c r="B29" s="58"/>
      <c r="C29" s="58"/>
      <c r="D29" s="284"/>
      <c r="E29" s="80"/>
    </row>
    <row r="30" ht="20.1" customHeight="1" spans="1:5">
      <c r="A30" s="285" t="s">
        <v>202</v>
      </c>
      <c r="B30" s="43"/>
      <c r="C30" s="43"/>
      <c r="D30" s="43"/>
      <c r="E30" s="80"/>
    </row>
    <row r="31" ht="20.1" customHeight="1" spans="1:4">
      <c r="A31" s="73" t="s">
        <v>203</v>
      </c>
      <c r="B31" s="73"/>
      <c r="C31" s="73"/>
      <c r="D31" s="73"/>
    </row>
    <row r="32" ht="20.1" customHeight="1" spans="1:4">
      <c r="A32" s="73" t="s">
        <v>204</v>
      </c>
      <c r="B32" s="73"/>
      <c r="C32" s="73"/>
      <c r="D32" s="73"/>
    </row>
    <row r="33" ht="20.1" customHeight="1" spans="1:4">
      <c r="A33" s="285" t="s">
        <v>205</v>
      </c>
      <c r="B33" s="285"/>
      <c r="C33" s="285"/>
      <c r="D33" s="285"/>
    </row>
    <row r="34" ht="33.95" customHeight="1" spans="1:4">
      <c r="A34" s="73" t="s">
        <v>206</v>
      </c>
      <c r="B34" s="73"/>
      <c r="C34" s="73"/>
      <c r="D34" s="73"/>
    </row>
    <row r="35" ht="20.1" customHeight="1" spans="1:4">
      <c r="A35" s="285" t="s">
        <v>207</v>
      </c>
      <c r="B35" s="285"/>
      <c r="C35" s="285"/>
      <c r="D35" s="285"/>
    </row>
    <row r="36" ht="30.95" customHeight="1"/>
    <row r="37" ht="30.95" customHeight="1" spans="5:5">
      <c r="E37" s="60"/>
    </row>
    <row r="38" ht="30.95" customHeight="1" spans="1:4">
      <c r="A38" s="188"/>
      <c r="B38" s="188"/>
      <c r="C38" s="188"/>
      <c r="D38" s="188"/>
    </row>
    <row r="39" ht="30.95" customHeight="1" spans="1:4">
      <c r="A39" s="188"/>
      <c r="B39" s="188"/>
      <c r="C39" s="188"/>
      <c r="D39" s="188"/>
    </row>
    <row r="40" ht="30.95" customHeight="1" spans="1:4">
      <c r="A40" s="188"/>
      <c r="B40" s="188"/>
      <c r="C40" s="188"/>
      <c r="D40" s="188"/>
    </row>
    <row r="41" ht="30.95" customHeight="1" spans="1:4">
      <c r="A41" s="188"/>
      <c r="B41" s="188"/>
      <c r="C41" s="188"/>
      <c r="D41" s="188"/>
    </row>
    <row r="42" ht="30.95" customHeight="1" spans="1:4">
      <c r="A42" s="188"/>
      <c r="B42" s="188"/>
      <c r="C42" s="188"/>
      <c r="D42" s="188"/>
    </row>
    <row r="43" ht="30.95" customHeight="1" spans="1:4">
      <c r="A43" s="188"/>
      <c r="B43" s="188"/>
      <c r="C43" s="188"/>
      <c r="D43" s="188"/>
    </row>
  </sheetData>
  <mergeCells count="13">
    <mergeCell ref="A1:D1"/>
    <mergeCell ref="A30:D30"/>
    <mergeCell ref="A31:D31"/>
    <mergeCell ref="A32:D32"/>
    <mergeCell ref="A33:D33"/>
    <mergeCell ref="A34:D34"/>
    <mergeCell ref="A35:D35"/>
    <mergeCell ref="A38:D38"/>
    <mergeCell ref="A39:D39"/>
    <mergeCell ref="A40:D40"/>
    <mergeCell ref="A41:D41"/>
    <mergeCell ref="A42:D42"/>
    <mergeCell ref="A43:D4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5"/>
  <sheetViews>
    <sheetView workbookViewId="0">
      <selection activeCell="A1" sqref="A1:B1"/>
    </sheetView>
  </sheetViews>
  <sheetFormatPr defaultColWidth="9.33333333333333" defaultRowHeight="26.1" customHeight="1" outlineLevelCol="1"/>
  <cols>
    <col min="1" max="1" width="77" style="41" customWidth="1"/>
    <col min="2" max="2" width="32.1666666666667" style="185" customWidth="1"/>
  </cols>
  <sheetData>
    <row r="1" ht="50.1" customHeight="1" spans="1:2">
      <c r="A1" s="269" t="s">
        <v>32</v>
      </c>
      <c r="B1" s="270"/>
    </row>
    <row r="2" ht="14.1" customHeight="1" spans="1:2">
      <c r="A2" s="271"/>
      <c r="B2" s="272" t="s">
        <v>33</v>
      </c>
    </row>
    <row r="3" ht="15.95" customHeight="1" spans="1:2">
      <c r="A3" s="271"/>
      <c r="B3" s="273" t="s">
        <v>99</v>
      </c>
    </row>
    <row r="4" s="22" customFormat="1" customHeight="1" spans="1:2">
      <c r="A4" s="274" t="s">
        <v>119</v>
      </c>
      <c r="B4" s="275" t="s">
        <v>198</v>
      </c>
    </row>
    <row r="5" customHeight="1" spans="1:2">
      <c r="A5" s="174" t="s">
        <v>200</v>
      </c>
      <c r="B5" s="276">
        <v>501088</v>
      </c>
    </row>
    <row r="6" customHeight="1" spans="1:2">
      <c r="A6" s="175" t="s">
        <v>201</v>
      </c>
      <c r="B6" s="276">
        <v>57632</v>
      </c>
    </row>
    <row r="7" s="22" customFormat="1" customHeight="1" spans="1:2">
      <c r="A7" s="175" t="s">
        <v>208</v>
      </c>
      <c r="B7" s="276">
        <v>737</v>
      </c>
    </row>
    <row r="8" customHeight="1" spans="1:2">
      <c r="A8" s="176" t="s">
        <v>209</v>
      </c>
      <c r="B8" s="277">
        <v>425</v>
      </c>
    </row>
    <row r="9" customHeight="1" spans="1:2">
      <c r="A9" s="176" t="s">
        <v>210</v>
      </c>
      <c r="B9" s="277">
        <v>202</v>
      </c>
    </row>
    <row r="10" customHeight="1" spans="1:2">
      <c r="A10" s="176" t="s">
        <v>211</v>
      </c>
      <c r="B10" s="277">
        <v>110</v>
      </c>
    </row>
    <row r="11" customHeight="1" spans="1:2">
      <c r="A11" s="175" t="s">
        <v>212</v>
      </c>
      <c r="B11" s="276">
        <v>540</v>
      </c>
    </row>
    <row r="12" customHeight="1" spans="1:2">
      <c r="A12" s="176" t="s">
        <v>209</v>
      </c>
      <c r="B12" s="277">
        <v>323</v>
      </c>
    </row>
    <row r="13" customHeight="1" spans="1:2">
      <c r="A13" s="176" t="s">
        <v>210</v>
      </c>
      <c r="B13" s="277">
        <v>175</v>
      </c>
    </row>
    <row r="14" customHeight="1" spans="1:2">
      <c r="A14" s="176" t="s">
        <v>213</v>
      </c>
      <c r="B14" s="277">
        <v>30</v>
      </c>
    </row>
    <row r="15" customHeight="1" spans="1:2">
      <c r="A15" s="176" t="s">
        <v>214</v>
      </c>
      <c r="B15" s="277">
        <v>12</v>
      </c>
    </row>
    <row r="16" customHeight="1" spans="1:2">
      <c r="A16" s="175" t="s">
        <v>215</v>
      </c>
      <c r="B16" s="276">
        <v>34405</v>
      </c>
    </row>
    <row r="17" customHeight="1" spans="1:2">
      <c r="A17" s="176" t="s">
        <v>209</v>
      </c>
      <c r="B17" s="277">
        <v>22552</v>
      </c>
    </row>
    <row r="18" customHeight="1" spans="1:2">
      <c r="A18" s="176" t="s">
        <v>210</v>
      </c>
      <c r="B18" s="277">
        <v>559</v>
      </c>
    </row>
    <row r="19" customHeight="1" spans="1:2">
      <c r="A19" s="176" t="s">
        <v>216</v>
      </c>
      <c r="B19" s="277">
        <v>898</v>
      </c>
    </row>
    <row r="20" customHeight="1" spans="1:2">
      <c r="A20" s="176" t="s">
        <v>217</v>
      </c>
      <c r="B20" s="277">
        <v>144</v>
      </c>
    </row>
    <row r="21" customHeight="1" spans="1:2">
      <c r="A21" s="176" t="s">
        <v>218</v>
      </c>
      <c r="B21" s="277">
        <v>344</v>
      </c>
    </row>
    <row r="22" customHeight="1" spans="1:2">
      <c r="A22" s="176" t="s">
        <v>219</v>
      </c>
      <c r="B22" s="277">
        <v>112</v>
      </c>
    </row>
    <row r="23" customHeight="1" spans="1:2">
      <c r="A23" s="176" t="s">
        <v>220</v>
      </c>
      <c r="B23" s="277">
        <v>9796</v>
      </c>
    </row>
    <row r="24" customHeight="1" spans="1:2">
      <c r="A24" s="175" t="s">
        <v>221</v>
      </c>
      <c r="B24" s="276">
        <f>SUM(B25:B28)</f>
        <v>1279</v>
      </c>
    </row>
    <row r="25" customHeight="1" spans="1:2">
      <c r="A25" s="176" t="s">
        <v>209</v>
      </c>
      <c r="B25" s="277">
        <v>583</v>
      </c>
    </row>
    <row r="26" customHeight="1" spans="1:2">
      <c r="A26" s="176" t="s">
        <v>210</v>
      </c>
      <c r="B26" s="277">
        <v>270</v>
      </c>
    </row>
    <row r="27" customHeight="1" spans="1:2">
      <c r="A27" s="176" t="s">
        <v>222</v>
      </c>
      <c r="B27" s="277">
        <v>20</v>
      </c>
    </row>
    <row r="28" customHeight="1" spans="1:2">
      <c r="A28" s="176" t="s">
        <v>223</v>
      </c>
      <c r="B28" s="277">
        <v>406</v>
      </c>
    </row>
    <row r="29" customHeight="1" spans="1:2">
      <c r="A29" s="175" t="s">
        <v>224</v>
      </c>
      <c r="B29" s="276">
        <f>SUM(B30:B34)</f>
        <v>557</v>
      </c>
    </row>
    <row r="30" customHeight="1" spans="1:2">
      <c r="A30" s="176" t="s">
        <v>209</v>
      </c>
      <c r="B30" s="277">
        <v>143</v>
      </c>
    </row>
    <row r="31" customHeight="1" spans="1:2">
      <c r="A31" s="176" t="s">
        <v>210</v>
      </c>
      <c r="B31" s="277">
        <v>76</v>
      </c>
    </row>
    <row r="32" customHeight="1" spans="1:2">
      <c r="A32" s="176" t="s">
        <v>225</v>
      </c>
      <c r="B32" s="277">
        <v>110</v>
      </c>
    </row>
    <row r="33" customHeight="1" spans="1:2">
      <c r="A33" s="176" t="s">
        <v>226</v>
      </c>
      <c r="B33" s="277">
        <v>8</v>
      </c>
    </row>
    <row r="34" customHeight="1" spans="1:2">
      <c r="A34" s="176" t="s">
        <v>227</v>
      </c>
      <c r="B34" s="277">
        <v>220</v>
      </c>
    </row>
    <row r="35" customHeight="1" spans="1:2">
      <c r="A35" s="175" t="s">
        <v>228</v>
      </c>
      <c r="B35" s="276">
        <f>SUM(B36:B43)</f>
        <v>2918</v>
      </c>
    </row>
    <row r="36" customHeight="1" spans="1:2">
      <c r="A36" s="176" t="s">
        <v>209</v>
      </c>
      <c r="B36" s="277">
        <v>1057</v>
      </c>
    </row>
    <row r="37" customHeight="1" spans="1:2">
      <c r="A37" s="176" t="s">
        <v>210</v>
      </c>
      <c r="B37" s="277">
        <v>819</v>
      </c>
    </row>
    <row r="38" customHeight="1" spans="1:2">
      <c r="A38" s="176" t="s">
        <v>229</v>
      </c>
      <c r="B38" s="277">
        <v>5</v>
      </c>
    </row>
    <row r="39" customHeight="1" spans="1:2">
      <c r="A39" s="176" t="s">
        <v>230</v>
      </c>
      <c r="B39" s="277">
        <v>85</v>
      </c>
    </row>
    <row r="40" customHeight="1" spans="1:2">
      <c r="A40" s="176" t="s">
        <v>231</v>
      </c>
      <c r="B40" s="277">
        <v>1</v>
      </c>
    </row>
    <row r="41" customHeight="1" spans="1:2">
      <c r="A41" s="176" t="s">
        <v>232</v>
      </c>
      <c r="B41" s="277">
        <v>194</v>
      </c>
    </row>
    <row r="42" customHeight="1" spans="1:2">
      <c r="A42" s="176" t="s">
        <v>233</v>
      </c>
      <c r="B42" s="277">
        <v>516</v>
      </c>
    </row>
    <row r="43" customHeight="1" spans="1:2">
      <c r="A43" s="176" t="s">
        <v>234</v>
      </c>
      <c r="B43" s="277">
        <v>241</v>
      </c>
    </row>
    <row r="44" customHeight="1" spans="1:2">
      <c r="A44" s="175" t="s">
        <v>235</v>
      </c>
      <c r="B44" s="276">
        <f>B45+B46</f>
        <v>4493</v>
      </c>
    </row>
    <row r="45" customHeight="1" spans="1:2">
      <c r="A45" s="176" t="s">
        <v>236</v>
      </c>
      <c r="B45" s="277">
        <v>133</v>
      </c>
    </row>
    <row r="46" customHeight="1" spans="1:2">
      <c r="A46" s="176" t="s">
        <v>237</v>
      </c>
      <c r="B46" s="277">
        <v>4360</v>
      </c>
    </row>
    <row r="47" customHeight="1" spans="1:2">
      <c r="A47" s="175" t="s">
        <v>238</v>
      </c>
      <c r="B47" s="276">
        <f>SUM(B48:B51)</f>
        <v>532</v>
      </c>
    </row>
    <row r="48" customHeight="1" spans="1:2">
      <c r="A48" s="176" t="s">
        <v>209</v>
      </c>
      <c r="B48" s="277">
        <v>323</v>
      </c>
    </row>
    <row r="49" customHeight="1" spans="1:2">
      <c r="A49" s="176" t="s">
        <v>210</v>
      </c>
      <c r="B49" s="277">
        <v>109</v>
      </c>
    </row>
    <row r="50" customHeight="1" spans="1:2">
      <c r="A50" s="176" t="s">
        <v>239</v>
      </c>
      <c r="B50" s="277">
        <v>70</v>
      </c>
    </row>
    <row r="51" customHeight="1" spans="1:2">
      <c r="A51" s="176" t="s">
        <v>240</v>
      </c>
      <c r="B51" s="277">
        <v>30</v>
      </c>
    </row>
    <row r="52" customHeight="1" spans="1:2">
      <c r="A52" s="175" t="s">
        <v>241</v>
      </c>
      <c r="B52" s="276">
        <v>72</v>
      </c>
    </row>
    <row r="53" customHeight="1" spans="1:2">
      <c r="A53" s="176" t="s">
        <v>242</v>
      </c>
      <c r="B53" s="277">
        <v>40</v>
      </c>
    </row>
    <row r="54" customHeight="1" spans="1:2">
      <c r="A54" s="176" t="s">
        <v>243</v>
      </c>
      <c r="B54" s="277">
        <v>32</v>
      </c>
    </row>
    <row r="55" customHeight="1" spans="1:2">
      <c r="A55" s="175" t="s">
        <v>244</v>
      </c>
      <c r="B55" s="276">
        <v>938</v>
      </c>
    </row>
    <row r="56" customHeight="1" spans="1:2">
      <c r="A56" s="176" t="s">
        <v>209</v>
      </c>
      <c r="B56" s="277">
        <v>744</v>
      </c>
    </row>
    <row r="57" customHeight="1" spans="1:2">
      <c r="A57" s="176" t="s">
        <v>210</v>
      </c>
      <c r="B57" s="277">
        <v>182</v>
      </c>
    </row>
    <row r="58" customHeight="1" spans="1:2">
      <c r="A58" s="176" t="s">
        <v>245</v>
      </c>
      <c r="B58" s="277">
        <v>12</v>
      </c>
    </row>
    <row r="59" customHeight="1" spans="1:2">
      <c r="A59" s="175" t="s">
        <v>246</v>
      </c>
      <c r="B59" s="276">
        <f>SUM(B60:B63)</f>
        <v>1605</v>
      </c>
    </row>
    <row r="60" customHeight="1" spans="1:2">
      <c r="A60" s="176" t="s">
        <v>209</v>
      </c>
      <c r="B60" s="277">
        <v>553</v>
      </c>
    </row>
    <row r="61" customHeight="1" spans="1:2">
      <c r="A61" s="176" t="s">
        <v>210</v>
      </c>
      <c r="B61" s="277">
        <v>336</v>
      </c>
    </row>
    <row r="62" customHeight="1" spans="1:2">
      <c r="A62" s="176" t="s">
        <v>247</v>
      </c>
      <c r="B62" s="277">
        <v>711</v>
      </c>
    </row>
    <row r="63" customHeight="1" spans="1:2">
      <c r="A63" s="176" t="s">
        <v>248</v>
      </c>
      <c r="B63" s="277">
        <v>5</v>
      </c>
    </row>
    <row r="64" customHeight="1" spans="1:2">
      <c r="A64" s="175" t="s">
        <v>249</v>
      </c>
      <c r="B64" s="276">
        <v>17</v>
      </c>
    </row>
    <row r="65" customHeight="1" spans="1:2">
      <c r="A65" s="176" t="s">
        <v>210</v>
      </c>
      <c r="B65" s="277">
        <v>1</v>
      </c>
    </row>
    <row r="66" customHeight="1" spans="1:2">
      <c r="A66" s="176" t="s">
        <v>250</v>
      </c>
      <c r="B66" s="277">
        <v>16</v>
      </c>
    </row>
    <row r="67" customHeight="1" spans="1:2">
      <c r="A67" s="175" t="s">
        <v>251</v>
      </c>
      <c r="B67" s="276">
        <v>277</v>
      </c>
    </row>
    <row r="68" customHeight="1" spans="1:2">
      <c r="A68" s="176" t="s">
        <v>209</v>
      </c>
      <c r="B68" s="277">
        <v>129</v>
      </c>
    </row>
    <row r="69" customHeight="1" spans="1:2">
      <c r="A69" s="176" t="s">
        <v>210</v>
      </c>
      <c r="B69" s="277">
        <v>50</v>
      </c>
    </row>
    <row r="70" customHeight="1" spans="1:2">
      <c r="A70" s="176" t="s">
        <v>252</v>
      </c>
      <c r="B70" s="277">
        <v>86</v>
      </c>
    </row>
    <row r="71" customHeight="1" spans="1:2">
      <c r="A71" s="176" t="s">
        <v>253</v>
      </c>
      <c r="B71" s="277">
        <v>12</v>
      </c>
    </row>
    <row r="72" customHeight="1" spans="1:2">
      <c r="A72" s="175" t="s">
        <v>254</v>
      </c>
      <c r="B72" s="276">
        <v>67</v>
      </c>
    </row>
    <row r="73" customHeight="1" spans="1:2">
      <c r="A73" s="176" t="s">
        <v>209</v>
      </c>
      <c r="B73" s="277">
        <v>37</v>
      </c>
    </row>
    <row r="74" customHeight="1" spans="1:2">
      <c r="A74" s="176" t="s">
        <v>210</v>
      </c>
      <c r="B74" s="277">
        <v>21</v>
      </c>
    </row>
    <row r="75" customHeight="1" spans="1:2">
      <c r="A75" s="176" t="s">
        <v>219</v>
      </c>
      <c r="B75" s="277">
        <v>6</v>
      </c>
    </row>
    <row r="76" customHeight="1" spans="1:2">
      <c r="A76" s="176" t="s">
        <v>255</v>
      </c>
      <c r="B76" s="277">
        <v>3</v>
      </c>
    </row>
    <row r="77" customHeight="1" spans="1:2">
      <c r="A77" s="175" t="s">
        <v>256</v>
      </c>
      <c r="B77" s="276">
        <v>372</v>
      </c>
    </row>
    <row r="78" customHeight="1" spans="1:2">
      <c r="A78" s="176" t="s">
        <v>209</v>
      </c>
      <c r="B78" s="277">
        <v>193</v>
      </c>
    </row>
    <row r="79" customHeight="1" spans="1:2">
      <c r="A79" s="176" t="s">
        <v>210</v>
      </c>
      <c r="B79" s="277">
        <v>152</v>
      </c>
    </row>
    <row r="80" customHeight="1" spans="1:2">
      <c r="A80" s="176" t="s">
        <v>257</v>
      </c>
      <c r="B80" s="277">
        <v>27</v>
      </c>
    </row>
    <row r="81" customHeight="1" spans="1:2">
      <c r="A81" s="175" t="s">
        <v>258</v>
      </c>
      <c r="B81" s="276">
        <v>965</v>
      </c>
    </row>
    <row r="82" customHeight="1" spans="1:2">
      <c r="A82" s="176" t="s">
        <v>209</v>
      </c>
      <c r="B82" s="277">
        <v>406</v>
      </c>
    </row>
    <row r="83" customHeight="1" spans="1:2">
      <c r="A83" s="176" t="s">
        <v>210</v>
      </c>
      <c r="B83" s="277">
        <v>312</v>
      </c>
    </row>
    <row r="84" customHeight="1" spans="1:2">
      <c r="A84" s="176" t="s">
        <v>259</v>
      </c>
      <c r="B84" s="277">
        <v>247</v>
      </c>
    </row>
    <row r="85" customHeight="1" spans="1:2">
      <c r="A85" s="175" t="s">
        <v>260</v>
      </c>
      <c r="B85" s="276">
        <v>752</v>
      </c>
    </row>
    <row r="86" customHeight="1" spans="1:2">
      <c r="A86" s="176" t="s">
        <v>209</v>
      </c>
      <c r="B86" s="277">
        <v>270</v>
      </c>
    </row>
    <row r="87" customHeight="1" spans="1:2">
      <c r="A87" s="176" t="s">
        <v>210</v>
      </c>
      <c r="B87" s="277">
        <v>187</v>
      </c>
    </row>
    <row r="88" customHeight="1" spans="1:2">
      <c r="A88" s="176" t="s">
        <v>261</v>
      </c>
      <c r="B88" s="277">
        <v>295</v>
      </c>
    </row>
    <row r="89" customHeight="1" spans="1:2">
      <c r="A89" s="175" t="s">
        <v>262</v>
      </c>
      <c r="B89" s="276">
        <v>363</v>
      </c>
    </row>
    <row r="90" customHeight="1" spans="1:2">
      <c r="A90" s="176" t="s">
        <v>209</v>
      </c>
      <c r="B90" s="277">
        <v>121</v>
      </c>
    </row>
    <row r="91" customHeight="1" spans="1:2">
      <c r="A91" s="176" t="s">
        <v>210</v>
      </c>
      <c r="B91" s="277">
        <v>176</v>
      </c>
    </row>
    <row r="92" customHeight="1" spans="1:2">
      <c r="A92" s="176" t="s">
        <v>263</v>
      </c>
      <c r="B92" s="277">
        <v>66</v>
      </c>
    </row>
    <row r="93" customHeight="1" spans="1:2">
      <c r="A93" s="175" t="s">
        <v>264</v>
      </c>
      <c r="B93" s="276">
        <v>276</v>
      </c>
    </row>
    <row r="94" customHeight="1" spans="1:2">
      <c r="A94" s="176" t="s">
        <v>209</v>
      </c>
      <c r="B94" s="277">
        <v>129</v>
      </c>
    </row>
    <row r="95" customHeight="1" spans="1:2">
      <c r="A95" s="176" t="s">
        <v>210</v>
      </c>
      <c r="B95" s="277">
        <v>114</v>
      </c>
    </row>
    <row r="96" customHeight="1" spans="1:2">
      <c r="A96" s="176" t="s">
        <v>265</v>
      </c>
      <c r="B96" s="277">
        <v>33</v>
      </c>
    </row>
    <row r="97" customHeight="1" spans="1:2">
      <c r="A97" s="175" t="s">
        <v>266</v>
      </c>
      <c r="B97" s="276">
        <v>13</v>
      </c>
    </row>
    <row r="98" customHeight="1" spans="1:2">
      <c r="A98" s="176" t="s">
        <v>209</v>
      </c>
      <c r="B98" s="277">
        <v>13</v>
      </c>
    </row>
    <row r="99" customHeight="1" spans="1:2">
      <c r="A99" s="175" t="s">
        <v>267</v>
      </c>
      <c r="B99" s="276">
        <v>464</v>
      </c>
    </row>
    <row r="100" customHeight="1" spans="1:2">
      <c r="A100" s="176" t="s">
        <v>209</v>
      </c>
      <c r="B100" s="277">
        <v>202</v>
      </c>
    </row>
    <row r="101" customHeight="1" spans="1:2">
      <c r="A101" s="176" t="s">
        <v>210</v>
      </c>
      <c r="B101" s="277">
        <v>207</v>
      </c>
    </row>
    <row r="102" customHeight="1" spans="1:2">
      <c r="A102" s="176" t="s">
        <v>268</v>
      </c>
      <c r="B102" s="277">
        <v>55</v>
      </c>
    </row>
    <row r="103" customHeight="1" spans="1:2">
      <c r="A103" s="175" t="s">
        <v>269</v>
      </c>
      <c r="B103" s="276">
        <v>127</v>
      </c>
    </row>
    <row r="104" customHeight="1" spans="1:2">
      <c r="A104" s="176" t="s">
        <v>209</v>
      </c>
      <c r="B104" s="277">
        <v>64</v>
      </c>
    </row>
    <row r="105" customHeight="1" spans="1:2">
      <c r="A105" s="176" t="s">
        <v>210</v>
      </c>
      <c r="B105" s="277">
        <v>63</v>
      </c>
    </row>
    <row r="106" customHeight="1" spans="1:2">
      <c r="A106" s="175" t="s">
        <v>270</v>
      </c>
      <c r="B106" s="276">
        <v>3363</v>
      </c>
    </row>
    <row r="107" customHeight="1" spans="1:2">
      <c r="A107" s="176" t="s">
        <v>209</v>
      </c>
      <c r="B107" s="277">
        <v>1940</v>
      </c>
    </row>
    <row r="108" customHeight="1" spans="1:2">
      <c r="A108" s="176" t="s">
        <v>210</v>
      </c>
      <c r="B108" s="277">
        <v>969</v>
      </c>
    </row>
    <row r="109" customHeight="1" spans="1:2">
      <c r="A109" s="176" t="s">
        <v>271</v>
      </c>
      <c r="B109" s="277">
        <v>43</v>
      </c>
    </row>
    <row r="110" customHeight="1" spans="1:2">
      <c r="A110" s="176" t="s">
        <v>272</v>
      </c>
      <c r="B110" s="277">
        <v>2</v>
      </c>
    </row>
    <row r="111" customHeight="1" spans="1:2">
      <c r="A111" s="176" t="s">
        <v>273</v>
      </c>
      <c r="B111" s="277">
        <v>1</v>
      </c>
    </row>
    <row r="112" customHeight="1" spans="1:2">
      <c r="A112" s="176" t="s">
        <v>274</v>
      </c>
      <c r="B112" s="277">
        <v>32</v>
      </c>
    </row>
    <row r="113" customHeight="1" spans="1:2">
      <c r="A113" s="176" t="s">
        <v>275</v>
      </c>
      <c r="B113" s="277">
        <v>376</v>
      </c>
    </row>
    <row r="114" customHeight="1" spans="1:2">
      <c r="A114" s="175" t="s">
        <v>276</v>
      </c>
      <c r="B114" s="276">
        <v>2500</v>
      </c>
    </row>
    <row r="115" customHeight="1" spans="1:2">
      <c r="A115" s="176" t="s">
        <v>277</v>
      </c>
      <c r="B115" s="277">
        <v>2500</v>
      </c>
    </row>
    <row r="116" customHeight="1" spans="1:2">
      <c r="A116" s="175" t="s">
        <v>174</v>
      </c>
      <c r="B116" s="276">
        <v>392</v>
      </c>
    </row>
    <row r="117" customHeight="1" spans="1:2">
      <c r="A117" s="175" t="s">
        <v>278</v>
      </c>
      <c r="B117" s="277">
        <v>392</v>
      </c>
    </row>
    <row r="118" customHeight="1" spans="1:2">
      <c r="A118" s="176" t="s">
        <v>279</v>
      </c>
      <c r="B118" s="277">
        <v>51</v>
      </c>
    </row>
    <row r="119" customHeight="1" spans="1:2">
      <c r="A119" s="176" t="s">
        <v>280</v>
      </c>
      <c r="B119" s="277">
        <v>201</v>
      </c>
    </row>
    <row r="120" customHeight="1" spans="1:2">
      <c r="A120" s="176" t="s">
        <v>281</v>
      </c>
      <c r="B120" s="277">
        <v>140</v>
      </c>
    </row>
    <row r="121" customHeight="1" spans="1:2">
      <c r="A121" s="175" t="s">
        <v>175</v>
      </c>
      <c r="B121" s="276">
        <f>B122+B124+B131+B135+B138+B143+B145</f>
        <v>14371</v>
      </c>
    </row>
    <row r="122" customHeight="1" spans="1:2">
      <c r="A122" s="175" t="s">
        <v>282</v>
      </c>
      <c r="B122" s="276">
        <v>72</v>
      </c>
    </row>
    <row r="123" customHeight="1" spans="1:2">
      <c r="A123" s="176" t="s">
        <v>283</v>
      </c>
      <c r="B123" s="277">
        <v>72</v>
      </c>
    </row>
    <row r="124" customHeight="1" spans="1:2">
      <c r="A124" s="175" t="s">
        <v>284</v>
      </c>
      <c r="B124" s="276">
        <f>SUM(B125:B130)</f>
        <v>10721</v>
      </c>
    </row>
    <row r="125" customHeight="1" spans="1:2">
      <c r="A125" s="176" t="s">
        <v>209</v>
      </c>
      <c r="B125" s="277">
        <v>6560</v>
      </c>
    </row>
    <row r="126" customHeight="1" spans="1:2">
      <c r="A126" s="176" t="s">
        <v>210</v>
      </c>
      <c r="B126" s="277">
        <v>1953</v>
      </c>
    </row>
    <row r="127" customHeight="1" spans="1:2">
      <c r="A127" s="176" t="s">
        <v>232</v>
      </c>
      <c r="B127" s="277">
        <v>4</v>
      </c>
    </row>
    <row r="128" customHeight="1" spans="1:2">
      <c r="A128" s="176" t="s">
        <v>285</v>
      </c>
      <c r="B128" s="277">
        <v>781</v>
      </c>
    </row>
    <row r="129" customHeight="1" spans="1:2">
      <c r="A129" s="176" t="s">
        <v>286</v>
      </c>
      <c r="B129" s="277">
        <v>851</v>
      </c>
    </row>
    <row r="130" customHeight="1" spans="1:2">
      <c r="A130" s="176" t="s">
        <v>287</v>
      </c>
      <c r="B130" s="277">
        <v>572</v>
      </c>
    </row>
    <row r="131" customHeight="1" spans="1:2">
      <c r="A131" s="175" t="s">
        <v>288</v>
      </c>
      <c r="B131" s="276">
        <f>SUM(B132:B134)</f>
        <v>55</v>
      </c>
    </row>
    <row r="132" customHeight="1" spans="1:2">
      <c r="A132" s="176" t="s">
        <v>209</v>
      </c>
      <c r="B132" s="277">
        <v>5</v>
      </c>
    </row>
    <row r="133" customHeight="1" spans="1:2">
      <c r="A133" s="176" t="s">
        <v>210</v>
      </c>
      <c r="B133" s="277">
        <v>48</v>
      </c>
    </row>
    <row r="134" customHeight="1" spans="1:2">
      <c r="A134" s="176" t="s">
        <v>289</v>
      </c>
      <c r="B134" s="277">
        <v>2</v>
      </c>
    </row>
    <row r="135" customHeight="1" spans="1:2">
      <c r="A135" s="175" t="s">
        <v>290</v>
      </c>
      <c r="B135" s="276">
        <f>SUM(B136:B137)</f>
        <v>153</v>
      </c>
    </row>
    <row r="136" customHeight="1" spans="1:2">
      <c r="A136" s="176" t="s">
        <v>209</v>
      </c>
      <c r="B136" s="277">
        <v>130</v>
      </c>
    </row>
    <row r="137" customHeight="1" spans="1:2">
      <c r="A137" s="176" t="s">
        <v>210</v>
      </c>
      <c r="B137" s="277">
        <v>23</v>
      </c>
    </row>
    <row r="138" customHeight="1" spans="1:2">
      <c r="A138" s="175" t="s">
        <v>291</v>
      </c>
      <c r="B138" s="276">
        <f>SUM(B139:B142)</f>
        <v>1131</v>
      </c>
    </row>
    <row r="139" customHeight="1" spans="1:2">
      <c r="A139" s="176" t="s">
        <v>209</v>
      </c>
      <c r="B139" s="277">
        <v>749</v>
      </c>
    </row>
    <row r="140" customHeight="1" spans="1:2">
      <c r="A140" s="176" t="s">
        <v>210</v>
      </c>
      <c r="B140" s="277">
        <v>300</v>
      </c>
    </row>
    <row r="141" customHeight="1" spans="1:2">
      <c r="A141" s="176" t="s">
        <v>292</v>
      </c>
      <c r="B141" s="277">
        <v>28</v>
      </c>
    </row>
    <row r="142" customHeight="1" spans="1:2">
      <c r="A142" s="176" t="s">
        <v>293</v>
      </c>
      <c r="B142" s="277">
        <v>54</v>
      </c>
    </row>
    <row r="143" customHeight="1" spans="1:2">
      <c r="A143" s="175" t="s">
        <v>294</v>
      </c>
      <c r="B143" s="276">
        <v>39</v>
      </c>
    </row>
    <row r="144" customHeight="1" spans="1:2">
      <c r="A144" s="176" t="s">
        <v>295</v>
      </c>
      <c r="B144" s="277">
        <v>39</v>
      </c>
    </row>
    <row r="145" customHeight="1" spans="1:2">
      <c r="A145" s="175" t="s">
        <v>296</v>
      </c>
      <c r="B145" s="276">
        <v>2200</v>
      </c>
    </row>
    <row r="146" customHeight="1" spans="1:2">
      <c r="A146" s="176" t="s">
        <v>297</v>
      </c>
      <c r="B146" s="277">
        <v>2200</v>
      </c>
    </row>
    <row r="147" customHeight="1" spans="1:2">
      <c r="A147" s="175" t="s">
        <v>176</v>
      </c>
      <c r="B147" s="276">
        <v>90191</v>
      </c>
    </row>
    <row r="148" customHeight="1" spans="1:2">
      <c r="A148" s="175" t="s">
        <v>298</v>
      </c>
      <c r="B148" s="276">
        <v>10411</v>
      </c>
    </row>
    <row r="149" customHeight="1" spans="1:2">
      <c r="A149" s="176" t="s">
        <v>209</v>
      </c>
      <c r="B149" s="277">
        <v>7492</v>
      </c>
    </row>
    <row r="150" customHeight="1" spans="1:2">
      <c r="A150" s="176" t="s">
        <v>210</v>
      </c>
      <c r="B150" s="277">
        <v>2818</v>
      </c>
    </row>
    <row r="151" customHeight="1" spans="1:2">
      <c r="A151" s="176" t="s">
        <v>299</v>
      </c>
      <c r="B151" s="277">
        <v>101</v>
      </c>
    </row>
    <row r="152" customHeight="1" spans="1:2">
      <c r="A152" s="175" t="s">
        <v>300</v>
      </c>
      <c r="B152" s="276">
        <v>70550</v>
      </c>
    </row>
    <row r="153" customHeight="1" spans="1:2">
      <c r="A153" s="176" t="s">
        <v>301</v>
      </c>
      <c r="B153" s="277">
        <v>2414</v>
      </c>
    </row>
    <row r="154" customHeight="1" spans="1:2">
      <c r="A154" s="176" t="s">
        <v>302</v>
      </c>
      <c r="B154" s="277">
        <v>27237</v>
      </c>
    </row>
    <row r="155" customHeight="1" spans="1:2">
      <c r="A155" s="176" t="s">
        <v>303</v>
      </c>
      <c r="B155" s="277">
        <v>22366</v>
      </c>
    </row>
    <row r="156" customHeight="1" spans="1:2">
      <c r="A156" s="176" t="s">
        <v>304</v>
      </c>
      <c r="B156" s="277">
        <v>16210</v>
      </c>
    </row>
    <row r="157" customHeight="1" spans="1:2">
      <c r="A157" s="176" t="s">
        <v>305</v>
      </c>
      <c r="B157" s="277"/>
    </row>
    <row r="158" customHeight="1" spans="1:2">
      <c r="A158" s="176" t="s">
        <v>306</v>
      </c>
      <c r="B158" s="277">
        <v>2323</v>
      </c>
    </row>
    <row r="159" customHeight="1" spans="1:2">
      <c r="A159" s="175" t="s">
        <v>307</v>
      </c>
      <c r="B159" s="276">
        <v>3734</v>
      </c>
    </row>
    <row r="160" customHeight="1" spans="1:2">
      <c r="A160" s="176" t="s">
        <v>308</v>
      </c>
      <c r="B160" s="277">
        <v>3731</v>
      </c>
    </row>
    <row r="161" customHeight="1" spans="1:2">
      <c r="A161" s="176" t="s">
        <v>309</v>
      </c>
      <c r="B161" s="277">
        <v>3</v>
      </c>
    </row>
    <row r="162" customHeight="1" spans="1:2">
      <c r="A162" s="175" t="s">
        <v>310</v>
      </c>
      <c r="B162" s="276">
        <v>108</v>
      </c>
    </row>
    <row r="163" customHeight="1" spans="1:2">
      <c r="A163" s="176" t="s">
        <v>311</v>
      </c>
      <c r="B163" s="277">
        <v>48</v>
      </c>
    </row>
    <row r="164" customHeight="1" spans="1:2">
      <c r="A164" s="176" t="s">
        <v>312</v>
      </c>
      <c r="B164" s="277">
        <v>60</v>
      </c>
    </row>
    <row r="165" customHeight="1" spans="1:2">
      <c r="A165" s="175" t="s">
        <v>313</v>
      </c>
      <c r="B165" s="276">
        <v>57</v>
      </c>
    </row>
    <row r="166" customHeight="1" spans="1:2">
      <c r="A166" s="176" t="s">
        <v>314</v>
      </c>
      <c r="B166" s="277">
        <v>53</v>
      </c>
    </row>
    <row r="167" customHeight="1" spans="1:2">
      <c r="A167" s="176" t="s">
        <v>315</v>
      </c>
      <c r="B167" s="277">
        <v>4</v>
      </c>
    </row>
    <row r="168" customHeight="1" spans="1:2">
      <c r="A168" s="175" t="s">
        <v>316</v>
      </c>
      <c r="B168" s="276">
        <v>613</v>
      </c>
    </row>
    <row r="169" customHeight="1" spans="1:2">
      <c r="A169" s="176" t="s">
        <v>317</v>
      </c>
      <c r="B169" s="277">
        <v>311</v>
      </c>
    </row>
    <row r="170" customHeight="1" spans="1:2">
      <c r="A170" s="176" t="s">
        <v>318</v>
      </c>
      <c r="B170" s="277">
        <v>302</v>
      </c>
    </row>
    <row r="171" customHeight="1" spans="1:2">
      <c r="A171" s="175" t="s">
        <v>319</v>
      </c>
      <c r="B171" s="276">
        <v>2400</v>
      </c>
    </row>
    <row r="172" customHeight="1" spans="1:2">
      <c r="A172" s="176" t="s">
        <v>320</v>
      </c>
      <c r="B172" s="277">
        <v>2400</v>
      </c>
    </row>
    <row r="173" customHeight="1" spans="1:2">
      <c r="A173" s="175" t="s">
        <v>321</v>
      </c>
      <c r="B173" s="277">
        <v>2318</v>
      </c>
    </row>
    <row r="174" customHeight="1" spans="1:2">
      <c r="A174" s="176" t="s">
        <v>322</v>
      </c>
      <c r="B174" s="277">
        <v>2318</v>
      </c>
    </row>
    <row r="175" customHeight="1" spans="1:2">
      <c r="A175" s="175" t="s">
        <v>177</v>
      </c>
      <c r="B175" s="276">
        <v>11980</v>
      </c>
    </row>
    <row r="176" customHeight="1" spans="1:2">
      <c r="A176" s="175" t="s">
        <v>323</v>
      </c>
      <c r="B176" s="276">
        <v>686</v>
      </c>
    </row>
    <row r="177" customHeight="1" spans="1:2">
      <c r="A177" s="176" t="s">
        <v>209</v>
      </c>
      <c r="B177" s="277">
        <v>258</v>
      </c>
    </row>
    <row r="178" customHeight="1" spans="1:2">
      <c r="A178" s="176" t="s">
        <v>210</v>
      </c>
      <c r="B178" s="277">
        <v>120</v>
      </c>
    </row>
    <row r="179" customHeight="1" spans="1:2">
      <c r="A179" s="176" t="s">
        <v>324</v>
      </c>
      <c r="B179" s="277">
        <v>308</v>
      </c>
    </row>
    <row r="180" customHeight="1" spans="1:2">
      <c r="A180" s="175" t="s">
        <v>325</v>
      </c>
      <c r="B180" s="276">
        <v>798</v>
      </c>
    </row>
    <row r="181" customHeight="1" spans="1:2">
      <c r="A181" s="176" t="s">
        <v>326</v>
      </c>
      <c r="B181" s="277">
        <v>19</v>
      </c>
    </row>
    <row r="182" customHeight="1" spans="1:2">
      <c r="A182" s="176" t="s">
        <v>327</v>
      </c>
      <c r="B182" s="277">
        <v>779</v>
      </c>
    </row>
    <row r="183" customHeight="1" spans="1:2">
      <c r="A183" s="175" t="s">
        <v>328</v>
      </c>
      <c r="B183" s="276">
        <v>1066</v>
      </c>
    </row>
    <row r="184" customHeight="1" spans="1:2">
      <c r="A184" s="176" t="s">
        <v>329</v>
      </c>
      <c r="B184" s="277">
        <v>124</v>
      </c>
    </row>
    <row r="185" customHeight="1" spans="1:2">
      <c r="A185" s="176" t="s">
        <v>330</v>
      </c>
      <c r="B185" s="277">
        <v>942</v>
      </c>
    </row>
    <row r="186" customHeight="1" spans="1:2">
      <c r="A186" s="175" t="s">
        <v>331</v>
      </c>
      <c r="B186" s="277">
        <v>30</v>
      </c>
    </row>
    <row r="187" customHeight="1" spans="1:2">
      <c r="A187" s="176" t="s">
        <v>332</v>
      </c>
      <c r="B187" s="277">
        <v>30</v>
      </c>
    </row>
    <row r="188" customHeight="1" spans="1:2">
      <c r="A188" s="175" t="s">
        <v>333</v>
      </c>
      <c r="B188" s="276">
        <v>4422</v>
      </c>
    </row>
    <row r="189" customHeight="1" spans="1:2">
      <c r="A189" s="176" t="s">
        <v>334</v>
      </c>
      <c r="B189" s="277">
        <v>122</v>
      </c>
    </row>
    <row r="190" customHeight="1" spans="1:2">
      <c r="A190" s="176" t="s">
        <v>335</v>
      </c>
      <c r="B190" s="277">
        <v>1127</v>
      </c>
    </row>
    <row r="191" customHeight="1" spans="1:2">
      <c r="A191" s="176" t="s">
        <v>336</v>
      </c>
      <c r="B191" s="277">
        <v>217</v>
      </c>
    </row>
    <row r="192" customHeight="1" spans="1:2">
      <c r="A192" s="176" t="s">
        <v>337</v>
      </c>
      <c r="B192" s="277">
        <v>2956</v>
      </c>
    </row>
    <row r="193" customHeight="1" spans="1:2">
      <c r="A193" s="175" t="s">
        <v>338</v>
      </c>
      <c r="B193" s="276">
        <v>4978</v>
      </c>
    </row>
    <row r="194" customHeight="1" spans="1:2">
      <c r="A194" s="176" t="s">
        <v>339</v>
      </c>
      <c r="B194" s="277">
        <v>45</v>
      </c>
    </row>
    <row r="195" customHeight="1" spans="1:2">
      <c r="A195" s="176" t="s">
        <v>340</v>
      </c>
      <c r="B195" s="277">
        <v>4933</v>
      </c>
    </row>
    <row r="196" customHeight="1" spans="1:2">
      <c r="A196" s="175" t="s">
        <v>341</v>
      </c>
      <c r="B196" s="276">
        <v>13241</v>
      </c>
    </row>
    <row r="197" customHeight="1" spans="1:2">
      <c r="A197" s="175" t="s">
        <v>342</v>
      </c>
      <c r="B197" s="276">
        <v>3467</v>
      </c>
    </row>
    <row r="198" customHeight="1" spans="1:2">
      <c r="A198" s="176" t="s">
        <v>209</v>
      </c>
      <c r="B198" s="277">
        <v>423</v>
      </c>
    </row>
    <row r="199" customHeight="1" spans="1:2">
      <c r="A199" s="176" t="s">
        <v>210</v>
      </c>
      <c r="B199" s="277">
        <v>291</v>
      </c>
    </row>
    <row r="200" customHeight="1" spans="1:2">
      <c r="A200" s="176" t="s">
        <v>343</v>
      </c>
      <c r="B200" s="277">
        <v>40</v>
      </c>
    </row>
    <row r="201" customHeight="1" spans="1:2">
      <c r="A201" s="176" t="s">
        <v>344</v>
      </c>
      <c r="B201" s="277">
        <v>155</v>
      </c>
    </row>
    <row r="202" customHeight="1" spans="1:2">
      <c r="A202" s="176" t="s">
        <v>345</v>
      </c>
      <c r="B202" s="277">
        <v>50</v>
      </c>
    </row>
    <row r="203" customHeight="1" spans="1:2">
      <c r="A203" s="176" t="s">
        <v>346</v>
      </c>
      <c r="B203" s="277">
        <v>99</v>
      </c>
    </row>
    <row r="204" customHeight="1" spans="1:2">
      <c r="A204" s="176" t="s">
        <v>347</v>
      </c>
      <c r="B204" s="277">
        <v>121</v>
      </c>
    </row>
    <row r="205" customHeight="1" spans="1:2">
      <c r="A205" s="176" t="s">
        <v>348</v>
      </c>
      <c r="B205" s="277">
        <v>165</v>
      </c>
    </row>
    <row r="206" customHeight="1" spans="1:2">
      <c r="A206" s="176" t="s">
        <v>349</v>
      </c>
      <c r="B206" s="277">
        <v>223</v>
      </c>
    </row>
    <row r="207" customHeight="1" spans="1:2">
      <c r="A207" s="176" t="s">
        <v>350</v>
      </c>
      <c r="B207" s="277">
        <v>445</v>
      </c>
    </row>
    <row r="208" customHeight="1" spans="1:2">
      <c r="A208" s="176" t="s">
        <v>351</v>
      </c>
      <c r="B208" s="277">
        <v>1455</v>
      </c>
    </row>
    <row r="209" customHeight="1" spans="1:2">
      <c r="A209" s="175" t="s">
        <v>352</v>
      </c>
      <c r="B209" s="276">
        <v>380</v>
      </c>
    </row>
    <row r="210" customHeight="1" spans="1:2">
      <c r="A210" s="176" t="s">
        <v>353</v>
      </c>
      <c r="B210" s="277">
        <v>100</v>
      </c>
    </row>
    <row r="211" customHeight="1" spans="1:2">
      <c r="A211" s="176" t="s">
        <v>354</v>
      </c>
      <c r="B211" s="277">
        <v>280</v>
      </c>
    </row>
    <row r="212" customHeight="1" spans="1:2">
      <c r="A212" s="175" t="s">
        <v>355</v>
      </c>
      <c r="B212" s="276">
        <v>4526</v>
      </c>
    </row>
    <row r="213" customHeight="1" spans="1:2">
      <c r="A213" s="176" t="s">
        <v>209</v>
      </c>
      <c r="B213" s="277">
        <v>87</v>
      </c>
    </row>
    <row r="214" customHeight="1" spans="1:2">
      <c r="A214" s="176" t="s">
        <v>356</v>
      </c>
      <c r="B214" s="277">
        <v>112</v>
      </c>
    </row>
    <row r="215" customHeight="1" spans="1:2">
      <c r="A215" s="176" t="s">
        <v>357</v>
      </c>
      <c r="B215" s="277">
        <v>188</v>
      </c>
    </row>
    <row r="216" customHeight="1" spans="1:2">
      <c r="A216" s="176" t="s">
        <v>358</v>
      </c>
      <c r="B216" s="277">
        <v>287</v>
      </c>
    </row>
    <row r="217" customHeight="1" spans="1:2">
      <c r="A217" s="176" t="s">
        <v>359</v>
      </c>
      <c r="B217" s="277">
        <v>3852</v>
      </c>
    </row>
    <row r="218" customHeight="1" spans="1:2">
      <c r="A218" s="175" t="s">
        <v>360</v>
      </c>
      <c r="B218" s="276">
        <v>91</v>
      </c>
    </row>
    <row r="219" customHeight="1" spans="1:2">
      <c r="A219" s="176" t="s">
        <v>361</v>
      </c>
      <c r="B219" s="277">
        <v>35</v>
      </c>
    </row>
    <row r="220" customHeight="1" spans="1:2">
      <c r="A220" s="176" t="s">
        <v>362</v>
      </c>
      <c r="B220" s="277">
        <v>56</v>
      </c>
    </row>
    <row r="221" customHeight="1" spans="1:2">
      <c r="A221" s="175" t="s">
        <v>363</v>
      </c>
      <c r="B221" s="276">
        <v>1500</v>
      </c>
    </row>
    <row r="222" customHeight="1" spans="1:2">
      <c r="A222" s="176" t="s">
        <v>209</v>
      </c>
      <c r="B222" s="277">
        <v>140</v>
      </c>
    </row>
    <row r="223" customHeight="1" spans="1:2">
      <c r="A223" s="176" t="s">
        <v>364</v>
      </c>
      <c r="B223" s="277">
        <v>479</v>
      </c>
    </row>
    <row r="224" customHeight="1" spans="1:2">
      <c r="A224" s="176" t="s">
        <v>365</v>
      </c>
      <c r="B224" s="277">
        <v>761</v>
      </c>
    </row>
    <row r="225" customHeight="1" spans="1:2">
      <c r="A225" s="176" t="s">
        <v>366</v>
      </c>
      <c r="B225" s="277">
        <v>120</v>
      </c>
    </row>
    <row r="226" customHeight="1" spans="1:2">
      <c r="A226" s="175" t="s">
        <v>367</v>
      </c>
      <c r="B226" s="276">
        <v>3277</v>
      </c>
    </row>
    <row r="227" customHeight="1" spans="1:2">
      <c r="A227" s="176" t="s">
        <v>368</v>
      </c>
      <c r="B227" s="277">
        <v>130</v>
      </c>
    </row>
    <row r="228" customHeight="1" spans="1:2">
      <c r="A228" s="176" t="s">
        <v>369</v>
      </c>
      <c r="B228" s="277">
        <v>3147</v>
      </c>
    </row>
    <row r="229" customHeight="1" spans="1:2">
      <c r="A229" s="175" t="s">
        <v>179</v>
      </c>
      <c r="B229" s="276">
        <v>64851</v>
      </c>
    </row>
    <row r="230" customHeight="1" spans="1:2">
      <c r="A230" s="175" t="s">
        <v>370</v>
      </c>
      <c r="B230" s="276">
        <v>1292</v>
      </c>
    </row>
    <row r="231" customHeight="1" spans="1:2">
      <c r="A231" s="176" t="s">
        <v>209</v>
      </c>
      <c r="B231" s="277">
        <v>503</v>
      </c>
    </row>
    <row r="232" customHeight="1" spans="1:2">
      <c r="A232" s="176" t="s">
        <v>210</v>
      </c>
      <c r="B232" s="277">
        <v>154</v>
      </c>
    </row>
    <row r="233" customHeight="1" spans="1:2">
      <c r="A233" s="176" t="s">
        <v>371</v>
      </c>
      <c r="B233" s="277">
        <v>101</v>
      </c>
    </row>
    <row r="234" customHeight="1" spans="1:2">
      <c r="A234" s="176" t="s">
        <v>372</v>
      </c>
      <c r="B234" s="277">
        <v>142</v>
      </c>
    </row>
    <row r="235" customHeight="1" spans="1:2">
      <c r="A235" s="176" t="s">
        <v>373</v>
      </c>
      <c r="B235" s="277">
        <v>341</v>
      </c>
    </row>
    <row r="236" customHeight="1" spans="1:2">
      <c r="A236" s="176" t="s">
        <v>374</v>
      </c>
      <c r="B236" s="277">
        <v>47</v>
      </c>
    </row>
    <row r="237" customHeight="1" spans="1:2">
      <c r="A237" s="176" t="s">
        <v>375</v>
      </c>
      <c r="B237" s="277">
        <v>4</v>
      </c>
    </row>
    <row r="238" customHeight="1" spans="1:2">
      <c r="A238" s="175" t="s">
        <v>376</v>
      </c>
      <c r="B238" s="276">
        <v>6638</v>
      </c>
    </row>
    <row r="239" customHeight="1" spans="1:2">
      <c r="A239" s="176" t="s">
        <v>209</v>
      </c>
      <c r="B239" s="277">
        <v>686</v>
      </c>
    </row>
    <row r="240" customHeight="1" spans="1:2">
      <c r="A240" s="176" t="s">
        <v>210</v>
      </c>
      <c r="B240" s="277">
        <v>1891</v>
      </c>
    </row>
    <row r="241" customHeight="1" spans="1:2">
      <c r="A241" s="176" t="s">
        <v>377</v>
      </c>
      <c r="B241" s="277">
        <v>780</v>
      </c>
    </row>
    <row r="242" customHeight="1" spans="1:2">
      <c r="A242" s="176" t="s">
        <v>378</v>
      </c>
      <c r="B242" s="277">
        <v>4</v>
      </c>
    </row>
    <row r="243" customHeight="1" spans="1:2">
      <c r="A243" s="175" t="s">
        <v>379</v>
      </c>
      <c r="B243" s="276">
        <v>21594</v>
      </c>
    </row>
    <row r="244" customHeight="1" spans="1:2">
      <c r="A244" s="176" t="s">
        <v>380</v>
      </c>
      <c r="B244" s="277">
        <v>21594</v>
      </c>
    </row>
    <row r="245" customHeight="1" spans="1:2">
      <c r="A245" s="175" t="s">
        <v>381</v>
      </c>
      <c r="B245" s="276">
        <v>2679</v>
      </c>
    </row>
    <row r="246" customHeight="1" spans="1:2">
      <c r="A246" s="176" t="s">
        <v>382</v>
      </c>
      <c r="B246" s="277">
        <v>59</v>
      </c>
    </row>
    <row r="247" customHeight="1" spans="1:2">
      <c r="A247" s="176" t="s">
        <v>383</v>
      </c>
      <c r="B247" s="277">
        <v>2611</v>
      </c>
    </row>
    <row r="248" customHeight="1" spans="1:2">
      <c r="A248" s="175" t="s">
        <v>384</v>
      </c>
      <c r="B248" s="276">
        <v>6286</v>
      </c>
    </row>
    <row r="249" customHeight="1" spans="1:2">
      <c r="A249" s="176" t="s">
        <v>385</v>
      </c>
      <c r="B249" s="277">
        <v>27</v>
      </c>
    </row>
    <row r="250" customHeight="1" spans="1:2">
      <c r="A250" s="176" t="s">
        <v>386</v>
      </c>
      <c r="B250" s="277">
        <v>622</v>
      </c>
    </row>
    <row r="251" customHeight="1" spans="1:2">
      <c r="A251" s="176" t="s">
        <v>387</v>
      </c>
      <c r="B251" s="277">
        <v>4248</v>
      </c>
    </row>
    <row r="252" customHeight="1" spans="1:2">
      <c r="A252" s="176" t="s">
        <v>388</v>
      </c>
      <c r="B252" s="277">
        <v>50</v>
      </c>
    </row>
    <row r="253" customHeight="1" spans="1:2">
      <c r="A253" s="176" t="s">
        <v>389</v>
      </c>
      <c r="B253" s="277">
        <v>4</v>
      </c>
    </row>
    <row r="254" customHeight="1" spans="1:2">
      <c r="A254" s="176" t="s">
        <v>390</v>
      </c>
      <c r="B254" s="277">
        <v>1335</v>
      </c>
    </row>
    <row r="255" customHeight="1" spans="1:2">
      <c r="A255" s="175" t="s">
        <v>391</v>
      </c>
      <c r="B255" s="276">
        <v>1293</v>
      </c>
    </row>
    <row r="256" customHeight="1" spans="1:2">
      <c r="A256" s="176" t="s">
        <v>392</v>
      </c>
      <c r="B256" s="277">
        <v>567</v>
      </c>
    </row>
    <row r="257" customHeight="1" spans="1:2">
      <c r="A257" s="176" t="s">
        <v>393</v>
      </c>
      <c r="B257" s="277">
        <v>304</v>
      </c>
    </row>
    <row r="258" customHeight="1" spans="1:2">
      <c r="A258" s="176" t="s">
        <v>394</v>
      </c>
      <c r="B258" s="277">
        <v>248</v>
      </c>
    </row>
    <row r="259" customHeight="1" spans="1:2">
      <c r="A259" s="176" t="s">
        <v>395</v>
      </c>
      <c r="B259" s="277">
        <v>174</v>
      </c>
    </row>
    <row r="260" customHeight="1" spans="1:2">
      <c r="A260" s="175" t="s">
        <v>396</v>
      </c>
      <c r="B260" s="276">
        <v>1006</v>
      </c>
    </row>
    <row r="261" customHeight="1" spans="1:2">
      <c r="A261" s="176" t="s">
        <v>397</v>
      </c>
      <c r="B261" s="278">
        <v>57</v>
      </c>
    </row>
    <row r="262" customHeight="1" spans="1:2">
      <c r="A262" s="176" t="s">
        <v>398</v>
      </c>
      <c r="B262" s="277">
        <v>599</v>
      </c>
    </row>
    <row r="263" customHeight="1" spans="1:2">
      <c r="A263" s="176" t="s">
        <v>399</v>
      </c>
      <c r="B263" s="277">
        <v>350</v>
      </c>
    </row>
    <row r="264" customHeight="1" spans="1:2">
      <c r="A264" s="175" t="s">
        <v>400</v>
      </c>
      <c r="B264" s="276">
        <v>1428</v>
      </c>
    </row>
    <row r="265" customHeight="1" spans="1:2">
      <c r="A265" s="176" t="s">
        <v>209</v>
      </c>
      <c r="B265" s="277">
        <v>101</v>
      </c>
    </row>
    <row r="266" customHeight="1" spans="1:2">
      <c r="A266" s="176" t="s">
        <v>210</v>
      </c>
      <c r="B266" s="277">
        <v>162</v>
      </c>
    </row>
    <row r="267" customHeight="1" spans="1:2">
      <c r="A267" s="176" t="s">
        <v>401</v>
      </c>
      <c r="B267" s="277">
        <v>133</v>
      </c>
    </row>
    <row r="268" customHeight="1" spans="1:2">
      <c r="A268" s="176" t="s">
        <v>402</v>
      </c>
      <c r="B268" s="277">
        <v>91</v>
      </c>
    </row>
    <row r="269" customHeight="1" spans="1:2">
      <c r="A269" s="176" t="s">
        <v>403</v>
      </c>
      <c r="B269" s="277">
        <v>854</v>
      </c>
    </row>
    <row r="270" customHeight="1" spans="1:2">
      <c r="A270" s="176" t="s">
        <v>404</v>
      </c>
      <c r="B270" s="277">
        <v>87</v>
      </c>
    </row>
    <row r="271" customHeight="1" spans="1:2">
      <c r="A271" s="175" t="s">
        <v>405</v>
      </c>
      <c r="B271" s="276">
        <v>62</v>
      </c>
    </row>
    <row r="272" customHeight="1" spans="1:2">
      <c r="A272" s="176" t="s">
        <v>209</v>
      </c>
      <c r="B272" s="277">
        <v>25</v>
      </c>
    </row>
    <row r="273" customHeight="1" spans="1:2">
      <c r="A273" s="176" t="s">
        <v>210</v>
      </c>
      <c r="B273" s="277">
        <v>37</v>
      </c>
    </row>
    <row r="274" customHeight="1" spans="1:2">
      <c r="A274" s="175" t="s">
        <v>406</v>
      </c>
      <c r="B274" s="276">
        <v>3177</v>
      </c>
    </row>
    <row r="275" customHeight="1" spans="1:2">
      <c r="A275" s="176" t="s">
        <v>407</v>
      </c>
      <c r="B275" s="277">
        <v>1200</v>
      </c>
    </row>
    <row r="276" customHeight="1" spans="1:2">
      <c r="A276" s="176" t="s">
        <v>408</v>
      </c>
      <c r="B276" s="277">
        <v>1977</v>
      </c>
    </row>
    <row r="277" customHeight="1" spans="1:2">
      <c r="A277" s="175" t="s">
        <v>409</v>
      </c>
      <c r="B277" s="276">
        <v>3052</v>
      </c>
    </row>
    <row r="278" customHeight="1" spans="1:2">
      <c r="A278" s="176" t="s">
        <v>410</v>
      </c>
      <c r="B278" s="277">
        <v>3052</v>
      </c>
    </row>
    <row r="279" customHeight="1" spans="1:2">
      <c r="A279" s="175" t="s">
        <v>411</v>
      </c>
      <c r="B279" s="276">
        <v>3397</v>
      </c>
    </row>
    <row r="280" customHeight="1" spans="1:2">
      <c r="A280" s="176" t="s">
        <v>412</v>
      </c>
      <c r="B280" s="277">
        <v>3397</v>
      </c>
    </row>
    <row r="281" customHeight="1" spans="1:2">
      <c r="A281" s="175" t="s">
        <v>413</v>
      </c>
      <c r="B281" s="276">
        <v>97</v>
      </c>
    </row>
    <row r="282" customHeight="1" spans="1:2">
      <c r="A282" s="176" t="s">
        <v>414</v>
      </c>
      <c r="B282" s="277">
        <v>29</v>
      </c>
    </row>
    <row r="283" customHeight="1" spans="1:2">
      <c r="A283" s="176" t="s">
        <v>415</v>
      </c>
      <c r="B283" s="277">
        <v>68</v>
      </c>
    </row>
    <row r="284" customHeight="1" spans="1:2">
      <c r="A284" s="175" t="s">
        <v>416</v>
      </c>
      <c r="B284" s="276">
        <v>12039</v>
      </c>
    </row>
    <row r="285" customHeight="1" spans="1:2">
      <c r="A285" s="176" t="s">
        <v>417</v>
      </c>
      <c r="B285" s="277">
        <v>12039</v>
      </c>
    </row>
    <row r="286" customHeight="1" spans="1:2">
      <c r="A286" s="175" t="s">
        <v>418</v>
      </c>
      <c r="B286" s="276">
        <v>496</v>
      </c>
    </row>
    <row r="287" customHeight="1" spans="1:2">
      <c r="A287" s="176" t="s">
        <v>209</v>
      </c>
      <c r="B287" s="277">
        <v>127</v>
      </c>
    </row>
    <row r="288" customHeight="1" spans="1:2">
      <c r="A288" s="176" t="s">
        <v>210</v>
      </c>
      <c r="B288" s="277">
        <v>339</v>
      </c>
    </row>
    <row r="289" customHeight="1" spans="1:2">
      <c r="A289" s="176" t="s">
        <v>419</v>
      </c>
      <c r="B289" s="277">
        <v>3</v>
      </c>
    </row>
    <row r="290" customHeight="1" spans="1:2">
      <c r="A290" s="176" t="s">
        <v>420</v>
      </c>
      <c r="B290" s="277">
        <v>27</v>
      </c>
    </row>
    <row r="291" customHeight="1" spans="1:2">
      <c r="A291" s="175" t="s">
        <v>421</v>
      </c>
      <c r="B291" s="276">
        <v>315</v>
      </c>
    </row>
    <row r="292" customHeight="1" spans="1:2">
      <c r="A292" s="176" t="s">
        <v>422</v>
      </c>
      <c r="B292" s="277">
        <v>315</v>
      </c>
    </row>
    <row r="293" customHeight="1" spans="1:2">
      <c r="A293" s="175" t="s">
        <v>180</v>
      </c>
      <c r="B293" s="276">
        <v>70082</v>
      </c>
    </row>
    <row r="294" customHeight="1" spans="1:2">
      <c r="A294" s="175" t="s">
        <v>423</v>
      </c>
      <c r="B294" s="276">
        <v>5334</v>
      </c>
    </row>
    <row r="295" customHeight="1" spans="1:2">
      <c r="A295" s="176" t="s">
        <v>209</v>
      </c>
      <c r="B295" s="277">
        <v>4065</v>
      </c>
    </row>
    <row r="296" customHeight="1" spans="1:2">
      <c r="A296" s="176" t="s">
        <v>210</v>
      </c>
      <c r="B296" s="277">
        <v>991</v>
      </c>
    </row>
    <row r="297" customHeight="1" spans="1:2">
      <c r="A297" s="176" t="s">
        <v>216</v>
      </c>
      <c r="B297" s="277"/>
    </row>
    <row r="298" customHeight="1" spans="1:2">
      <c r="A298" s="176" t="s">
        <v>424</v>
      </c>
      <c r="B298" s="277">
        <v>278</v>
      </c>
    </row>
    <row r="299" customHeight="1" spans="1:2">
      <c r="A299" s="175" t="s">
        <v>425</v>
      </c>
      <c r="B299" s="276">
        <v>2404</v>
      </c>
    </row>
    <row r="300" customHeight="1" spans="1:2">
      <c r="A300" s="176" t="s">
        <v>426</v>
      </c>
      <c r="B300" s="277">
        <v>347</v>
      </c>
    </row>
    <row r="301" customHeight="1" spans="1:2">
      <c r="A301" s="176" t="s">
        <v>427</v>
      </c>
      <c r="B301" s="277">
        <v>67</v>
      </c>
    </row>
    <row r="302" customHeight="1" spans="1:2">
      <c r="A302" s="176" t="s">
        <v>428</v>
      </c>
      <c r="B302" s="277">
        <v>156</v>
      </c>
    </row>
    <row r="303" customHeight="1" spans="1:2">
      <c r="A303" s="176" t="s">
        <v>429</v>
      </c>
      <c r="B303" s="277">
        <v>1333</v>
      </c>
    </row>
    <row r="304" customHeight="1" spans="1:2">
      <c r="A304" s="176" t="s">
        <v>430</v>
      </c>
      <c r="B304" s="277"/>
    </row>
    <row r="305" customHeight="1" spans="1:2">
      <c r="A305" s="176" t="s">
        <v>431</v>
      </c>
      <c r="B305" s="277">
        <v>501</v>
      </c>
    </row>
    <row r="306" customHeight="1" spans="1:2">
      <c r="A306" s="175" t="s">
        <v>432</v>
      </c>
      <c r="B306" s="276">
        <v>1524</v>
      </c>
    </row>
    <row r="307" customHeight="1" spans="1:2">
      <c r="A307" s="176" t="s">
        <v>433</v>
      </c>
      <c r="B307" s="277">
        <v>569</v>
      </c>
    </row>
    <row r="308" customHeight="1" spans="1:2">
      <c r="A308" s="176" t="s">
        <v>434</v>
      </c>
      <c r="B308" s="277">
        <v>955</v>
      </c>
    </row>
    <row r="309" customHeight="1" spans="1:2">
      <c r="A309" s="175" t="s">
        <v>435</v>
      </c>
      <c r="B309" s="276">
        <v>15454</v>
      </c>
    </row>
    <row r="310" customHeight="1" spans="1:2">
      <c r="A310" s="176" t="s">
        <v>436</v>
      </c>
      <c r="B310" s="277">
        <v>1490</v>
      </c>
    </row>
    <row r="311" customHeight="1" spans="1:2">
      <c r="A311" s="176" t="s">
        <v>437</v>
      </c>
      <c r="B311" s="277">
        <v>185</v>
      </c>
    </row>
    <row r="312" customHeight="1" spans="1:2">
      <c r="A312" s="176" t="s">
        <v>438</v>
      </c>
      <c r="B312" s="277">
        <v>4045</v>
      </c>
    </row>
    <row r="313" customHeight="1" spans="1:2">
      <c r="A313" s="176" t="s">
        <v>439</v>
      </c>
      <c r="B313" s="277">
        <v>1630</v>
      </c>
    </row>
    <row r="314" customHeight="1" spans="1:2">
      <c r="A314" s="176" t="s">
        <v>440</v>
      </c>
      <c r="B314" s="277">
        <v>4499</v>
      </c>
    </row>
    <row r="315" customHeight="1" spans="1:2">
      <c r="A315" s="176" t="s">
        <v>441</v>
      </c>
      <c r="B315" s="277">
        <v>3605</v>
      </c>
    </row>
    <row r="316" customHeight="1" spans="1:2">
      <c r="A316" s="175" t="s">
        <v>442</v>
      </c>
      <c r="B316" s="276">
        <v>50</v>
      </c>
    </row>
    <row r="317" customHeight="1" spans="1:2">
      <c r="A317" s="176" t="s">
        <v>443</v>
      </c>
      <c r="B317" s="277">
        <v>50</v>
      </c>
    </row>
    <row r="318" customHeight="1" spans="1:2">
      <c r="A318" s="175" t="s">
        <v>444</v>
      </c>
      <c r="B318" s="276">
        <v>2229</v>
      </c>
    </row>
    <row r="319" customHeight="1" spans="1:2">
      <c r="A319" s="176" t="s">
        <v>445</v>
      </c>
      <c r="B319" s="277">
        <v>147</v>
      </c>
    </row>
    <row r="320" customHeight="1" spans="1:2">
      <c r="A320" s="176" t="s">
        <v>446</v>
      </c>
      <c r="B320" s="277">
        <v>1740</v>
      </c>
    </row>
    <row r="321" customHeight="1" spans="1:2">
      <c r="A321" s="176" t="s">
        <v>447</v>
      </c>
      <c r="B321" s="277">
        <v>342</v>
      </c>
    </row>
    <row r="322" customHeight="1" spans="1:2">
      <c r="A322" s="175" t="s">
        <v>448</v>
      </c>
      <c r="B322" s="276">
        <v>4142</v>
      </c>
    </row>
    <row r="323" customHeight="1" spans="1:2">
      <c r="A323" s="176" t="s">
        <v>449</v>
      </c>
      <c r="B323" s="277">
        <v>2379</v>
      </c>
    </row>
    <row r="324" customHeight="1" spans="1:2">
      <c r="A324" s="176" t="s">
        <v>450</v>
      </c>
      <c r="B324" s="277">
        <v>133</v>
      </c>
    </row>
    <row r="325" customHeight="1" spans="1:2">
      <c r="A325" s="176" t="s">
        <v>451</v>
      </c>
      <c r="B325" s="277">
        <v>21</v>
      </c>
    </row>
    <row r="326" customHeight="1" spans="1:2">
      <c r="A326" s="176" t="s">
        <v>452</v>
      </c>
      <c r="B326" s="277">
        <v>1609</v>
      </c>
    </row>
    <row r="327" customHeight="1" spans="1:2">
      <c r="A327" s="175" t="s">
        <v>453</v>
      </c>
      <c r="B327" s="276">
        <v>34462</v>
      </c>
    </row>
    <row r="328" customHeight="1" spans="1:2">
      <c r="A328" s="176" t="s">
        <v>454</v>
      </c>
      <c r="B328" s="277">
        <v>30957</v>
      </c>
    </row>
    <row r="329" customHeight="1" spans="1:2">
      <c r="A329" s="176" t="s">
        <v>455</v>
      </c>
      <c r="B329" s="277">
        <v>3505</v>
      </c>
    </row>
    <row r="330" customHeight="1" spans="1:2">
      <c r="A330" s="175" t="s">
        <v>456</v>
      </c>
      <c r="B330" s="276">
        <v>2202</v>
      </c>
    </row>
    <row r="331" customHeight="1" spans="1:2">
      <c r="A331" s="176" t="s">
        <v>457</v>
      </c>
      <c r="B331" s="277">
        <v>927</v>
      </c>
    </row>
    <row r="332" customHeight="1" spans="1:2">
      <c r="A332" s="176" t="s">
        <v>458</v>
      </c>
      <c r="B332" s="277">
        <v>1275</v>
      </c>
    </row>
    <row r="333" customHeight="1" spans="1:2">
      <c r="A333" s="175" t="s">
        <v>459</v>
      </c>
      <c r="B333" s="276">
        <v>106</v>
      </c>
    </row>
    <row r="334" customHeight="1" spans="1:2">
      <c r="A334" s="176" t="s">
        <v>460</v>
      </c>
      <c r="B334" s="277">
        <v>98</v>
      </c>
    </row>
    <row r="335" customHeight="1" spans="1:2">
      <c r="A335" s="176" t="s">
        <v>461</v>
      </c>
      <c r="B335" s="277">
        <v>8</v>
      </c>
    </row>
    <row r="336" customHeight="1" spans="1:2">
      <c r="A336" s="175" t="s">
        <v>462</v>
      </c>
      <c r="B336" s="276">
        <v>417</v>
      </c>
    </row>
    <row r="337" customHeight="1" spans="1:2">
      <c r="A337" s="176" t="s">
        <v>209</v>
      </c>
      <c r="B337" s="277">
        <v>87</v>
      </c>
    </row>
    <row r="338" customHeight="1" spans="1:2">
      <c r="A338" s="176" t="s">
        <v>210</v>
      </c>
      <c r="B338" s="277">
        <v>217</v>
      </c>
    </row>
    <row r="339" customHeight="1" spans="1:2">
      <c r="A339" s="262" t="s">
        <v>463</v>
      </c>
      <c r="B339" s="277">
        <v>12</v>
      </c>
    </row>
    <row r="340" customHeight="1" spans="1:2">
      <c r="A340" s="262" t="s">
        <v>464</v>
      </c>
      <c r="B340" s="277">
        <v>79</v>
      </c>
    </row>
    <row r="341" customHeight="1" spans="1:2">
      <c r="A341" s="176" t="s">
        <v>465</v>
      </c>
      <c r="B341" s="277">
        <v>22</v>
      </c>
    </row>
    <row r="342" customHeight="1" spans="1:2">
      <c r="A342" s="175" t="s">
        <v>466</v>
      </c>
      <c r="B342" s="276">
        <v>1758</v>
      </c>
    </row>
    <row r="343" customHeight="1" spans="1:2">
      <c r="A343" s="176" t="s">
        <v>467</v>
      </c>
      <c r="B343" s="277">
        <v>1758</v>
      </c>
    </row>
    <row r="344" customHeight="1" spans="1:2">
      <c r="A344" s="175" t="s">
        <v>181</v>
      </c>
      <c r="B344" s="276">
        <v>14580</v>
      </c>
    </row>
    <row r="345" customHeight="1" spans="1:2">
      <c r="A345" s="175" t="s">
        <v>468</v>
      </c>
      <c r="B345" s="276">
        <v>933</v>
      </c>
    </row>
    <row r="346" customHeight="1" spans="1:2">
      <c r="A346" s="176" t="s">
        <v>209</v>
      </c>
      <c r="B346" s="277">
        <v>693</v>
      </c>
    </row>
    <row r="347" customHeight="1" spans="1:2">
      <c r="A347" s="176" t="s">
        <v>210</v>
      </c>
      <c r="B347" s="277">
        <v>210</v>
      </c>
    </row>
    <row r="348" customHeight="1" spans="1:2">
      <c r="A348" s="176" t="s">
        <v>469</v>
      </c>
      <c r="B348" s="277">
        <v>30</v>
      </c>
    </row>
    <row r="349" customHeight="1" spans="1:2">
      <c r="A349" s="175" t="s">
        <v>470</v>
      </c>
      <c r="B349" s="276">
        <v>11824</v>
      </c>
    </row>
    <row r="350" customHeight="1" spans="1:2">
      <c r="A350" s="176" t="s">
        <v>471</v>
      </c>
      <c r="B350" s="277">
        <v>4310</v>
      </c>
    </row>
    <row r="351" customHeight="1" spans="1:2">
      <c r="A351" s="176" t="s">
        <v>472</v>
      </c>
      <c r="B351" s="277">
        <v>7514</v>
      </c>
    </row>
    <row r="352" customHeight="1" spans="1:2">
      <c r="A352" s="175" t="s">
        <v>473</v>
      </c>
      <c r="B352" s="276">
        <v>168</v>
      </c>
    </row>
    <row r="353" customHeight="1" spans="1:2">
      <c r="A353" s="176" t="s">
        <v>474</v>
      </c>
      <c r="B353" s="277">
        <v>168</v>
      </c>
    </row>
    <row r="354" customHeight="1" spans="1:2">
      <c r="A354" s="175" t="s">
        <v>475</v>
      </c>
      <c r="B354" s="277">
        <v>374</v>
      </c>
    </row>
    <row r="355" customHeight="1" spans="1:2">
      <c r="A355" s="262" t="s">
        <v>476</v>
      </c>
      <c r="B355" s="277">
        <v>20</v>
      </c>
    </row>
    <row r="356" customHeight="1" spans="1:2">
      <c r="A356" s="176" t="s">
        <v>477</v>
      </c>
      <c r="B356" s="277">
        <v>354</v>
      </c>
    </row>
    <row r="357" customHeight="1" spans="1:2">
      <c r="A357" s="175" t="s">
        <v>478</v>
      </c>
      <c r="B357" s="276">
        <v>1281</v>
      </c>
    </row>
    <row r="358" customHeight="1" spans="1:2">
      <c r="A358" s="176" t="s">
        <v>479</v>
      </c>
      <c r="B358" s="277">
        <v>1281</v>
      </c>
    </row>
    <row r="359" customHeight="1" spans="1:2">
      <c r="A359" s="175" t="s">
        <v>182</v>
      </c>
      <c r="B359" s="276">
        <v>14573</v>
      </c>
    </row>
    <row r="360" customHeight="1" spans="1:2">
      <c r="A360" s="175" t="s">
        <v>480</v>
      </c>
      <c r="B360" s="276">
        <v>5539</v>
      </c>
    </row>
    <row r="361" customHeight="1" spans="1:2">
      <c r="A361" s="176" t="s">
        <v>209</v>
      </c>
      <c r="B361" s="277">
        <v>1166</v>
      </c>
    </row>
    <row r="362" customHeight="1" spans="1:2">
      <c r="A362" s="176" t="s">
        <v>210</v>
      </c>
      <c r="B362" s="277">
        <v>1719</v>
      </c>
    </row>
    <row r="363" customHeight="1" spans="1:2">
      <c r="A363" s="176" t="s">
        <v>481</v>
      </c>
      <c r="B363" s="277">
        <v>679</v>
      </c>
    </row>
    <row r="364" customHeight="1" spans="1:2">
      <c r="A364" s="262" t="s">
        <v>482</v>
      </c>
      <c r="B364" s="277">
        <v>417</v>
      </c>
    </row>
    <row r="365" customHeight="1" spans="1:2">
      <c r="A365" s="176" t="s">
        <v>483</v>
      </c>
      <c r="B365" s="277">
        <v>1468</v>
      </c>
    </row>
    <row r="366" customHeight="1" spans="1:2">
      <c r="A366" s="175" t="s">
        <v>484</v>
      </c>
      <c r="B366" s="276">
        <v>3</v>
      </c>
    </row>
    <row r="367" customHeight="1" spans="1:2">
      <c r="A367" s="176" t="s">
        <v>485</v>
      </c>
      <c r="B367" s="277">
        <v>3</v>
      </c>
    </row>
    <row r="368" customHeight="1" spans="1:2">
      <c r="A368" s="175" t="s">
        <v>486</v>
      </c>
      <c r="B368" s="276">
        <v>4185</v>
      </c>
    </row>
    <row r="369" customHeight="1" spans="1:2">
      <c r="A369" s="176" t="s">
        <v>487</v>
      </c>
      <c r="B369" s="277">
        <v>3523</v>
      </c>
    </row>
    <row r="370" customHeight="1" spans="1:2">
      <c r="A370" s="176" t="s">
        <v>488</v>
      </c>
      <c r="B370" s="277">
        <v>662</v>
      </c>
    </row>
    <row r="371" customHeight="1" spans="1:2">
      <c r="A371" s="175" t="s">
        <v>489</v>
      </c>
      <c r="B371" s="276">
        <v>4268</v>
      </c>
    </row>
    <row r="372" customHeight="1" spans="1:2">
      <c r="A372" s="176" t="s">
        <v>490</v>
      </c>
      <c r="B372" s="277">
        <v>4268</v>
      </c>
    </row>
    <row r="373" customHeight="1" spans="1:2">
      <c r="A373" s="180" t="s">
        <v>491</v>
      </c>
      <c r="B373" s="276">
        <v>186</v>
      </c>
    </row>
    <row r="374" customHeight="1" spans="1:2">
      <c r="A374" s="262" t="s">
        <v>492</v>
      </c>
      <c r="B374" s="277">
        <v>186</v>
      </c>
    </row>
    <row r="375" customHeight="1" spans="1:2">
      <c r="A375" s="175" t="s">
        <v>493</v>
      </c>
      <c r="B375" s="276">
        <v>392</v>
      </c>
    </row>
    <row r="376" customHeight="1" spans="1:2">
      <c r="A376" s="176" t="s">
        <v>494</v>
      </c>
      <c r="B376" s="277">
        <v>392</v>
      </c>
    </row>
    <row r="377" customHeight="1" spans="1:2">
      <c r="A377" s="175" t="s">
        <v>183</v>
      </c>
      <c r="B377" s="276">
        <v>76331</v>
      </c>
    </row>
    <row r="378" customHeight="1" spans="1:2">
      <c r="A378" s="175" t="s">
        <v>495</v>
      </c>
      <c r="B378" s="276">
        <v>32302</v>
      </c>
    </row>
    <row r="379" customHeight="1" spans="1:2">
      <c r="A379" s="176" t="s">
        <v>209</v>
      </c>
      <c r="B379" s="277">
        <v>1673</v>
      </c>
    </row>
    <row r="380" customHeight="1" spans="1:2">
      <c r="A380" s="176" t="s">
        <v>210</v>
      </c>
      <c r="B380" s="277">
        <v>939</v>
      </c>
    </row>
    <row r="381" customHeight="1" spans="1:2">
      <c r="A381" s="176" t="s">
        <v>496</v>
      </c>
      <c r="B381" s="277">
        <v>598</v>
      </c>
    </row>
    <row r="382" customHeight="1" spans="1:2">
      <c r="A382" s="176" t="s">
        <v>497</v>
      </c>
      <c r="B382" s="277">
        <v>321</v>
      </c>
    </row>
    <row r="383" customHeight="1" spans="1:2">
      <c r="A383" s="176" t="s">
        <v>498</v>
      </c>
      <c r="B383" s="277">
        <v>47</v>
      </c>
    </row>
    <row r="384" customHeight="1" spans="1:2">
      <c r="A384" s="176" t="s">
        <v>499</v>
      </c>
      <c r="B384" s="277">
        <v>143</v>
      </c>
    </row>
    <row r="385" customHeight="1" spans="1:2">
      <c r="A385" s="262" t="s">
        <v>500</v>
      </c>
      <c r="B385" s="277">
        <v>840</v>
      </c>
    </row>
    <row r="386" customHeight="1" spans="1:2">
      <c r="A386" s="262" t="s">
        <v>501</v>
      </c>
      <c r="B386" s="277">
        <v>120</v>
      </c>
    </row>
    <row r="387" customHeight="1" spans="1:2">
      <c r="A387" s="262" t="s">
        <v>502</v>
      </c>
      <c r="B387" s="277">
        <v>460</v>
      </c>
    </row>
    <row r="388" customHeight="1" spans="1:2">
      <c r="A388" s="262" t="s">
        <v>503</v>
      </c>
      <c r="B388" s="277">
        <v>537</v>
      </c>
    </row>
    <row r="389" customHeight="1" spans="1:2">
      <c r="A389" s="262" t="s">
        <v>504</v>
      </c>
      <c r="B389" s="277">
        <v>1839</v>
      </c>
    </row>
    <row r="390" customHeight="1" spans="1:2">
      <c r="A390" s="262" t="s">
        <v>505</v>
      </c>
      <c r="B390" s="277">
        <v>692</v>
      </c>
    </row>
    <row r="391" customHeight="1" spans="1:2">
      <c r="A391" s="262" t="s">
        <v>506</v>
      </c>
      <c r="B391" s="277">
        <v>692</v>
      </c>
    </row>
    <row r="392" customHeight="1" spans="1:2">
      <c r="A392" s="262" t="s">
        <v>507</v>
      </c>
      <c r="B392" s="277">
        <v>1165</v>
      </c>
    </row>
    <row r="393" customHeight="1" spans="1:2">
      <c r="A393" s="262" t="s">
        <v>508</v>
      </c>
      <c r="B393" s="277">
        <v>13189</v>
      </c>
    </row>
    <row r="394" customHeight="1" spans="1:2">
      <c r="A394" s="176" t="s">
        <v>509</v>
      </c>
      <c r="B394" s="277">
        <v>324</v>
      </c>
    </row>
    <row r="395" customHeight="1" spans="1:2">
      <c r="A395" s="176" t="s">
        <v>510</v>
      </c>
      <c r="B395" s="277">
        <v>3</v>
      </c>
    </row>
    <row r="396" customHeight="1" spans="1:2">
      <c r="A396" s="262" t="s">
        <v>511</v>
      </c>
      <c r="B396" s="277">
        <v>7657</v>
      </c>
    </row>
    <row r="397" customHeight="1" spans="1:2">
      <c r="A397" s="176" t="s">
        <v>512</v>
      </c>
      <c r="B397" s="278">
        <v>1063</v>
      </c>
    </row>
    <row r="398" customHeight="1" spans="1:2">
      <c r="A398" s="175" t="s">
        <v>513</v>
      </c>
      <c r="B398" s="276">
        <v>2543</v>
      </c>
    </row>
    <row r="399" customHeight="1" spans="1:2">
      <c r="A399" s="176" t="s">
        <v>209</v>
      </c>
      <c r="B399" s="277">
        <v>332</v>
      </c>
    </row>
    <row r="400" customHeight="1" spans="1:2">
      <c r="A400" s="176" t="s">
        <v>210</v>
      </c>
      <c r="B400" s="277">
        <v>1094</v>
      </c>
    </row>
    <row r="401" customHeight="1" spans="1:2">
      <c r="A401" s="262" t="s">
        <v>514</v>
      </c>
      <c r="B401" s="277">
        <v>649</v>
      </c>
    </row>
    <row r="402" customHeight="1" spans="1:2">
      <c r="A402" s="262" t="s">
        <v>515</v>
      </c>
      <c r="B402" s="277">
        <v>6</v>
      </c>
    </row>
    <row r="403" customHeight="1" spans="1:2">
      <c r="A403" s="176" t="s">
        <v>516</v>
      </c>
      <c r="B403" s="277">
        <v>10</v>
      </c>
    </row>
    <row r="404" customHeight="1" spans="1:2">
      <c r="A404" s="176" t="s">
        <v>517</v>
      </c>
      <c r="B404" s="277">
        <v>1</v>
      </c>
    </row>
    <row r="405" customHeight="1" spans="1:2">
      <c r="A405" s="262" t="s">
        <v>518</v>
      </c>
      <c r="B405" s="277">
        <v>88</v>
      </c>
    </row>
    <row r="406" customHeight="1" spans="1:2">
      <c r="A406" s="262" t="s">
        <v>519</v>
      </c>
      <c r="B406" s="277">
        <v>108</v>
      </c>
    </row>
    <row r="407" customHeight="1" spans="1:2">
      <c r="A407" s="176" t="s">
        <v>520</v>
      </c>
      <c r="B407" s="277">
        <v>138</v>
      </c>
    </row>
    <row r="408" customHeight="1" spans="1:2">
      <c r="A408" s="176" t="s">
        <v>521</v>
      </c>
      <c r="B408" s="277">
        <v>46</v>
      </c>
    </row>
    <row r="409" customHeight="1" spans="1:2">
      <c r="A409" s="262" t="s">
        <v>522</v>
      </c>
      <c r="B409" s="277">
        <v>30</v>
      </c>
    </row>
    <row r="410" customHeight="1" spans="1:2">
      <c r="A410" s="262" t="s">
        <v>523</v>
      </c>
      <c r="B410" s="277">
        <v>30</v>
      </c>
    </row>
    <row r="411" customHeight="1" spans="1:2">
      <c r="A411" s="176" t="s">
        <v>524</v>
      </c>
      <c r="B411" s="277">
        <v>11</v>
      </c>
    </row>
    <row r="412" customHeight="1" spans="1:2">
      <c r="A412" s="175" t="s">
        <v>525</v>
      </c>
      <c r="B412" s="276">
        <v>22504</v>
      </c>
    </row>
    <row r="413" customHeight="1" spans="1:2">
      <c r="A413" s="176" t="s">
        <v>209</v>
      </c>
      <c r="B413" s="277">
        <v>714</v>
      </c>
    </row>
    <row r="414" customHeight="1" spans="1:2">
      <c r="A414" s="176" t="s">
        <v>210</v>
      </c>
      <c r="B414" s="277">
        <v>272</v>
      </c>
    </row>
    <row r="415" customHeight="1" spans="1:2">
      <c r="A415" s="176" t="s">
        <v>526</v>
      </c>
      <c r="B415" s="277">
        <v>181</v>
      </c>
    </row>
    <row r="416" customHeight="1" spans="1:2">
      <c r="A416" s="176" t="s">
        <v>527</v>
      </c>
      <c r="B416" s="277">
        <v>11131</v>
      </c>
    </row>
    <row r="417" customHeight="1" spans="1:2">
      <c r="A417" s="176" t="s">
        <v>528</v>
      </c>
      <c r="B417" s="277">
        <v>469</v>
      </c>
    </row>
    <row r="418" customHeight="1" spans="1:2">
      <c r="A418" s="262" t="s">
        <v>529</v>
      </c>
      <c r="B418" s="277">
        <v>45</v>
      </c>
    </row>
    <row r="419" customHeight="1" spans="1:2">
      <c r="A419" s="176" t="s">
        <v>530</v>
      </c>
      <c r="B419" s="277">
        <v>12</v>
      </c>
    </row>
    <row r="420" customHeight="1" spans="1:2">
      <c r="A420" s="176" t="s">
        <v>531</v>
      </c>
      <c r="B420" s="277">
        <v>873</v>
      </c>
    </row>
    <row r="421" customHeight="1" spans="1:2">
      <c r="A421" s="176" t="s">
        <v>532</v>
      </c>
      <c r="B421" s="277">
        <v>100</v>
      </c>
    </row>
    <row r="422" customHeight="1" spans="1:2">
      <c r="A422" s="262" t="s">
        <v>533</v>
      </c>
      <c r="B422" s="277">
        <v>7019</v>
      </c>
    </row>
    <row r="423" customHeight="1" spans="1:2">
      <c r="A423" s="262" t="s">
        <v>534</v>
      </c>
      <c r="B423" s="277">
        <v>200</v>
      </c>
    </row>
    <row r="424" customHeight="1" spans="1:2">
      <c r="A424" s="176" t="s">
        <v>535</v>
      </c>
      <c r="B424" s="277">
        <v>1488</v>
      </c>
    </row>
    <row r="425" customHeight="1" spans="1:2">
      <c r="A425" s="175" t="s">
        <v>536</v>
      </c>
      <c r="B425" s="276">
        <v>7038</v>
      </c>
    </row>
    <row r="426" customHeight="1" spans="1:2">
      <c r="A426" s="176" t="s">
        <v>209</v>
      </c>
      <c r="B426" s="277">
        <v>78</v>
      </c>
    </row>
    <row r="427" customHeight="1" spans="1:2">
      <c r="A427" s="176" t="s">
        <v>210</v>
      </c>
      <c r="B427" s="277">
        <v>170</v>
      </c>
    </row>
    <row r="428" customHeight="1" spans="1:2">
      <c r="A428" s="176" t="s">
        <v>537</v>
      </c>
      <c r="B428" s="277">
        <v>1476</v>
      </c>
    </row>
    <row r="429" customHeight="1" spans="1:2">
      <c r="A429" s="176" t="s">
        <v>538</v>
      </c>
      <c r="B429" s="277">
        <v>2572</v>
      </c>
    </row>
    <row r="430" customHeight="1" spans="1:2">
      <c r="A430" s="176" t="s">
        <v>539</v>
      </c>
      <c r="B430" s="277">
        <v>2742</v>
      </c>
    </row>
    <row r="431" customHeight="1" spans="1:2">
      <c r="A431" s="175" t="s">
        <v>540</v>
      </c>
      <c r="B431" s="276">
        <v>4845</v>
      </c>
    </row>
    <row r="432" customHeight="1" spans="1:2">
      <c r="A432" s="176" t="s">
        <v>541</v>
      </c>
      <c r="B432" s="277">
        <v>1007</v>
      </c>
    </row>
    <row r="433" customHeight="1" spans="1:2">
      <c r="A433" s="176" t="s">
        <v>542</v>
      </c>
      <c r="B433" s="277">
        <v>2709</v>
      </c>
    </row>
    <row r="434" customHeight="1" spans="1:2">
      <c r="A434" s="176" t="s">
        <v>543</v>
      </c>
      <c r="B434" s="277">
        <v>825</v>
      </c>
    </row>
    <row r="435" customHeight="1" spans="1:2">
      <c r="A435" s="176" t="s">
        <v>544</v>
      </c>
      <c r="B435" s="277">
        <v>75</v>
      </c>
    </row>
    <row r="436" customHeight="1" spans="1:2">
      <c r="A436" s="176" t="s">
        <v>545</v>
      </c>
      <c r="B436" s="277">
        <v>229</v>
      </c>
    </row>
    <row r="437" customHeight="1" spans="1:2">
      <c r="A437" s="175" t="s">
        <v>546</v>
      </c>
      <c r="B437" s="276">
        <v>4022</v>
      </c>
    </row>
    <row r="438" customHeight="1" spans="1:2">
      <c r="A438" s="176" t="s">
        <v>547</v>
      </c>
      <c r="B438" s="277">
        <v>3873</v>
      </c>
    </row>
    <row r="439" customHeight="1" spans="1:2">
      <c r="A439" s="262" t="s">
        <v>548</v>
      </c>
      <c r="B439" s="277">
        <v>149</v>
      </c>
    </row>
    <row r="440" customHeight="1" spans="1:2">
      <c r="A440" s="180" t="s">
        <v>549</v>
      </c>
      <c r="B440" s="276">
        <v>3003</v>
      </c>
    </row>
    <row r="441" customHeight="1" spans="1:2">
      <c r="A441" s="262" t="s">
        <v>550</v>
      </c>
      <c r="B441" s="277">
        <v>3003</v>
      </c>
    </row>
    <row r="442" customHeight="1" spans="1:2">
      <c r="A442" s="175" t="s">
        <v>551</v>
      </c>
      <c r="B442" s="276">
        <v>74</v>
      </c>
    </row>
    <row r="443" customHeight="1" spans="1:2">
      <c r="A443" s="176" t="s">
        <v>552</v>
      </c>
      <c r="B443" s="277">
        <v>74</v>
      </c>
    </row>
    <row r="444" customHeight="1" spans="1:2">
      <c r="A444" s="175" t="s">
        <v>184</v>
      </c>
      <c r="B444" s="276">
        <v>30984</v>
      </c>
    </row>
    <row r="445" customHeight="1" spans="1:2">
      <c r="A445" s="175" t="s">
        <v>553</v>
      </c>
      <c r="B445" s="276">
        <v>30456</v>
      </c>
    </row>
    <row r="446" customHeight="1" spans="1:2">
      <c r="A446" s="176" t="s">
        <v>209</v>
      </c>
      <c r="B446" s="277">
        <v>2783</v>
      </c>
    </row>
    <row r="447" customHeight="1" spans="1:2">
      <c r="A447" s="176" t="s">
        <v>210</v>
      </c>
      <c r="B447" s="277">
        <v>856</v>
      </c>
    </row>
    <row r="448" customHeight="1" spans="1:2">
      <c r="A448" s="176" t="s">
        <v>554</v>
      </c>
      <c r="B448" s="277">
        <v>25925</v>
      </c>
    </row>
    <row r="449" customHeight="1" spans="1:2">
      <c r="A449" s="176" t="s">
        <v>555</v>
      </c>
      <c r="B449" s="277">
        <v>522</v>
      </c>
    </row>
    <row r="450" customHeight="1" spans="1:2">
      <c r="A450" s="262" t="s">
        <v>556</v>
      </c>
      <c r="B450" s="277">
        <v>50</v>
      </c>
    </row>
    <row r="451" customHeight="1" spans="1:2">
      <c r="A451" s="262" t="s">
        <v>557</v>
      </c>
      <c r="B451" s="277">
        <v>270</v>
      </c>
    </row>
    <row r="452" customHeight="1" spans="1:2">
      <c r="A452" s="176" t="s">
        <v>558</v>
      </c>
      <c r="B452" s="277">
        <v>50</v>
      </c>
    </row>
    <row r="453" customHeight="1" spans="1:2">
      <c r="A453" s="175" t="s">
        <v>559</v>
      </c>
      <c r="B453" s="276">
        <v>438</v>
      </c>
    </row>
    <row r="454" customHeight="1" spans="1:2">
      <c r="A454" s="176" t="s">
        <v>560</v>
      </c>
      <c r="B454" s="277">
        <v>56</v>
      </c>
    </row>
    <row r="455" customHeight="1" spans="1:2">
      <c r="A455" s="176" t="s">
        <v>561</v>
      </c>
      <c r="B455" s="277">
        <v>232</v>
      </c>
    </row>
    <row r="456" customHeight="1" spans="1:2">
      <c r="A456" s="262" t="s">
        <v>562</v>
      </c>
      <c r="B456" s="277">
        <v>112</v>
      </c>
    </row>
    <row r="457" customHeight="1" spans="1:2">
      <c r="A457" s="176" t="s">
        <v>563</v>
      </c>
      <c r="B457" s="277">
        <v>38</v>
      </c>
    </row>
    <row r="458" customHeight="1" spans="1:2">
      <c r="A458" s="180" t="s">
        <v>564</v>
      </c>
      <c r="B458" s="279">
        <v>80</v>
      </c>
    </row>
    <row r="459" customHeight="1" spans="1:2">
      <c r="A459" s="262" t="s">
        <v>565</v>
      </c>
      <c r="B459" s="280">
        <v>80</v>
      </c>
    </row>
    <row r="460" customHeight="1" spans="1:2">
      <c r="A460" s="180" t="s">
        <v>566</v>
      </c>
      <c r="B460" s="279">
        <v>10</v>
      </c>
    </row>
    <row r="461" customHeight="1" spans="1:2">
      <c r="A461" s="262" t="s">
        <v>567</v>
      </c>
      <c r="B461" s="280">
        <v>10</v>
      </c>
    </row>
    <row r="462" customHeight="1" spans="1:2">
      <c r="A462" s="175" t="s">
        <v>185</v>
      </c>
      <c r="B462" s="276">
        <v>7972</v>
      </c>
    </row>
    <row r="463" customHeight="1" spans="1:2">
      <c r="A463" s="180" t="s">
        <v>568</v>
      </c>
      <c r="B463" s="277">
        <v>10</v>
      </c>
    </row>
    <row r="464" customHeight="1" spans="1:2">
      <c r="A464" s="262" t="s">
        <v>569</v>
      </c>
      <c r="B464" s="277">
        <v>10</v>
      </c>
    </row>
    <row r="465" customHeight="1" spans="1:2">
      <c r="A465" s="175" t="s">
        <v>570</v>
      </c>
      <c r="B465" s="276">
        <v>342</v>
      </c>
    </row>
    <row r="466" customHeight="1" spans="1:2">
      <c r="A466" s="176" t="s">
        <v>209</v>
      </c>
      <c r="B466" s="277">
        <v>261</v>
      </c>
    </row>
    <row r="467" customHeight="1" spans="1:2">
      <c r="A467" s="176" t="s">
        <v>210</v>
      </c>
      <c r="B467" s="277">
        <v>81</v>
      </c>
    </row>
    <row r="468" customHeight="1" spans="1:2">
      <c r="A468" s="175" t="s">
        <v>571</v>
      </c>
      <c r="B468" s="276">
        <v>7569</v>
      </c>
    </row>
    <row r="469" customHeight="1" spans="1:2">
      <c r="A469" s="176" t="s">
        <v>572</v>
      </c>
      <c r="B469" s="277">
        <v>236</v>
      </c>
    </row>
    <row r="470" customHeight="1" spans="1:2">
      <c r="A470" s="176" t="s">
        <v>573</v>
      </c>
      <c r="B470" s="277">
        <v>7333</v>
      </c>
    </row>
    <row r="471" customHeight="1" spans="1:2">
      <c r="A471" s="175" t="s">
        <v>574</v>
      </c>
      <c r="B471" s="276">
        <v>51</v>
      </c>
    </row>
    <row r="472" customHeight="1" spans="1:2">
      <c r="A472" s="176" t="s">
        <v>575</v>
      </c>
      <c r="B472" s="277">
        <v>51</v>
      </c>
    </row>
    <row r="473" customHeight="1" spans="1:2">
      <c r="A473" s="175" t="s">
        <v>186</v>
      </c>
      <c r="B473" s="276">
        <v>1986</v>
      </c>
    </row>
    <row r="474" customHeight="1" spans="1:2">
      <c r="A474" s="175" t="s">
        <v>576</v>
      </c>
      <c r="B474" s="276">
        <v>1265</v>
      </c>
    </row>
    <row r="475" customHeight="1" spans="1:2">
      <c r="A475" s="176" t="s">
        <v>209</v>
      </c>
      <c r="B475" s="277">
        <v>162</v>
      </c>
    </row>
    <row r="476" customHeight="1" spans="1:2">
      <c r="A476" s="176" t="s">
        <v>210</v>
      </c>
      <c r="B476" s="277">
        <v>85</v>
      </c>
    </row>
    <row r="477" customHeight="1" spans="1:2">
      <c r="A477" s="176" t="s">
        <v>577</v>
      </c>
      <c r="B477" s="277">
        <v>1018</v>
      </c>
    </row>
    <row r="478" customHeight="1" spans="1:2">
      <c r="A478" s="175" t="s">
        <v>578</v>
      </c>
      <c r="B478" s="276">
        <v>380</v>
      </c>
    </row>
    <row r="479" customHeight="1" spans="1:2">
      <c r="A479" s="176" t="s">
        <v>579</v>
      </c>
      <c r="B479" s="277">
        <v>380</v>
      </c>
    </row>
    <row r="480" customHeight="1" spans="1:2">
      <c r="A480" s="175" t="s">
        <v>580</v>
      </c>
      <c r="B480" s="276">
        <v>341</v>
      </c>
    </row>
    <row r="481" customHeight="1" spans="1:2">
      <c r="A481" s="176" t="s">
        <v>581</v>
      </c>
      <c r="B481" s="277">
        <v>341</v>
      </c>
    </row>
    <row r="482" customHeight="1" spans="1:2">
      <c r="A482" s="175" t="s">
        <v>187</v>
      </c>
      <c r="B482" s="276">
        <v>813</v>
      </c>
    </row>
    <row r="483" customHeight="1" spans="1:2">
      <c r="A483" s="175" t="s">
        <v>582</v>
      </c>
      <c r="B483" s="276">
        <v>15</v>
      </c>
    </row>
    <row r="484" customHeight="1" spans="1:2">
      <c r="A484" s="176" t="s">
        <v>583</v>
      </c>
      <c r="B484" s="277">
        <v>15</v>
      </c>
    </row>
    <row r="485" customHeight="1" spans="1:2">
      <c r="A485" s="175" t="s">
        <v>584</v>
      </c>
      <c r="B485" s="276">
        <v>20</v>
      </c>
    </row>
    <row r="486" customHeight="1" spans="1:2">
      <c r="A486" s="176" t="s">
        <v>585</v>
      </c>
      <c r="B486" s="277">
        <v>20</v>
      </c>
    </row>
    <row r="487" customHeight="1" spans="1:2">
      <c r="A487" s="175" t="s">
        <v>586</v>
      </c>
      <c r="B487" s="276">
        <v>778</v>
      </c>
    </row>
    <row r="488" customHeight="1" spans="1:2">
      <c r="A488" s="176" t="s">
        <v>587</v>
      </c>
      <c r="B488" s="277">
        <v>8</v>
      </c>
    </row>
    <row r="489" customHeight="1" spans="1:2">
      <c r="A489" s="262" t="s">
        <v>588</v>
      </c>
      <c r="B489" s="277">
        <v>770</v>
      </c>
    </row>
    <row r="490" customHeight="1" spans="1:2">
      <c r="A490" s="175" t="s">
        <v>189</v>
      </c>
      <c r="B490" s="276">
        <v>3429</v>
      </c>
    </row>
    <row r="491" customHeight="1" spans="1:2">
      <c r="A491" s="175" t="s">
        <v>589</v>
      </c>
      <c r="B491" s="276">
        <v>3318</v>
      </c>
    </row>
    <row r="492" customHeight="1" spans="1:2">
      <c r="A492" s="176" t="s">
        <v>209</v>
      </c>
      <c r="B492" s="277">
        <v>1225</v>
      </c>
    </row>
    <row r="493" customHeight="1" spans="1:2">
      <c r="A493" s="176" t="s">
        <v>210</v>
      </c>
      <c r="B493" s="277">
        <v>444</v>
      </c>
    </row>
    <row r="494" customHeight="1" spans="1:2">
      <c r="A494" s="262" t="s">
        <v>590</v>
      </c>
      <c r="B494" s="277">
        <v>16</v>
      </c>
    </row>
    <row r="495" customHeight="1" spans="1:2">
      <c r="A495" s="262" t="s">
        <v>591</v>
      </c>
      <c r="B495" s="277">
        <v>76</v>
      </c>
    </row>
    <row r="496" customHeight="1" spans="1:2">
      <c r="A496" s="176" t="s">
        <v>592</v>
      </c>
      <c r="B496" s="277">
        <v>1557</v>
      </c>
    </row>
    <row r="497" customHeight="1" spans="1:2">
      <c r="A497" s="175" t="s">
        <v>593</v>
      </c>
      <c r="B497" s="276">
        <v>111</v>
      </c>
    </row>
    <row r="498" customHeight="1" spans="1:2">
      <c r="A498" s="176" t="s">
        <v>209</v>
      </c>
      <c r="B498" s="277">
        <v>45</v>
      </c>
    </row>
    <row r="499" customHeight="1" spans="1:2">
      <c r="A499" s="176" t="s">
        <v>210</v>
      </c>
      <c r="B499" s="277">
        <v>12</v>
      </c>
    </row>
    <row r="500" customHeight="1" spans="1:2">
      <c r="A500" s="176" t="s">
        <v>594</v>
      </c>
      <c r="B500" s="277">
        <v>54</v>
      </c>
    </row>
    <row r="501" customHeight="1" spans="1:2">
      <c r="A501" s="175" t="s">
        <v>190</v>
      </c>
      <c r="B501" s="276">
        <v>16890</v>
      </c>
    </row>
    <row r="502" customHeight="1" spans="1:2">
      <c r="A502" s="175" t="s">
        <v>595</v>
      </c>
      <c r="B502" s="276">
        <v>9885</v>
      </c>
    </row>
    <row r="503" customHeight="1" spans="1:2">
      <c r="A503" s="176" t="s">
        <v>596</v>
      </c>
      <c r="B503" s="277">
        <v>2100</v>
      </c>
    </row>
    <row r="504" customHeight="1" spans="1:2">
      <c r="A504" s="176" t="s">
        <v>597</v>
      </c>
      <c r="B504" s="277">
        <v>1698</v>
      </c>
    </row>
    <row r="505" customHeight="1" spans="1:2">
      <c r="A505" s="262" t="s">
        <v>598</v>
      </c>
      <c r="B505" s="277">
        <v>5712</v>
      </c>
    </row>
    <row r="506" customHeight="1" spans="1:2">
      <c r="A506" s="176" t="s">
        <v>599</v>
      </c>
      <c r="B506" s="277">
        <v>375</v>
      </c>
    </row>
    <row r="507" customHeight="1" spans="1:2">
      <c r="A507" s="175" t="s">
        <v>600</v>
      </c>
      <c r="B507" s="276">
        <v>7005</v>
      </c>
    </row>
    <row r="508" customHeight="1" spans="1:2">
      <c r="A508" s="176" t="s">
        <v>601</v>
      </c>
      <c r="B508" s="277">
        <v>7005</v>
      </c>
    </row>
    <row r="509" customHeight="1" spans="1:2">
      <c r="A509" s="175" t="s">
        <v>191</v>
      </c>
      <c r="B509" s="276">
        <v>3720</v>
      </c>
    </row>
    <row r="510" customHeight="1" spans="1:2">
      <c r="A510" s="175" t="s">
        <v>602</v>
      </c>
      <c r="B510" s="276">
        <v>3720</v>
      </c>
    </row>
    <row r="511" customHeight="1" spans="1:2">
      <c r="A511" s="262" t="s">
        <v>603</v>
      </c>
      <c r="B511" s="277">
        <v>79</v>
      </c>
    </row>
    <row r="512" customHeight="1" spans="1:2">
      <c r="A512" s="176" t="s">
        <v>604</v>
      </c>
      <c r="B512" s="277">
        <v>141</v>
      </c>
    </row>
    <row r="513" customHeight="1" spans="1:2">
      <c r="A513" s="176" t="s">
        <v>605</v>
      </c>
      <c r="B513" s="277">
        <v>3500</v>
      </c>
    </row>
    <row r="514" customHeight="1" spans="1:2">
      <c r="A514" s="175" t="s">
        <v>192</v>
      </c>
      <c r="B514" s="276">
        <v>2711</v>
      </c>
    </row>
    <row r="515" customHeight="1" spans="1:2">
      <c r="A515" s="175" t="s">
        <v>606</v>
      </c>
      <c r="B515" s="276">
        <v>540</v>
      </c>
    </row>
    <row r="516" customHeight="1" spans="1:2">
      <c r="A516" s="176" t="s">
        <v>209</v>
      </c>
      <c r="B516" s="277">
        <v>210</v>
      </c>
    </row>
    <row r="517" customHeight="1" spans="1:2">
      <c r="A517" s="176" t="s">
        <v>607</v>
      </c>
      <c r="B517" s="277">
        <v>150</v>
      </c>
    </row>
    <row r="518" customHeight="1" spans="1:2">
      <c r="A518" s="262" t="s">
        <v>607</v>
      </c>
      <c r="B518" s="277">
        <v>115</v>
      </c>
    </row>
    <row r="519" customHeight="1" spans="1:2">
      <c r="A519" s="176" t="s">
        <v>608</v>
      </c>
      <c r="B519" s="277">
        <v>65</v>
      </c>
    </row>
    <row r="520" customHeight="1" spans="1:2">
      <c r="A520" s="175" t="s">
        <v>609</v>
      </c>
      <c r="B520" s="276">
        <v>1321</v>
      </c>
    </row>
    <row r="521" customHeight="1" spans="1:2">
      <c r="A521" s="176" t="s">
        <v>210</v>
      </c>
      <c r="B521" s="277">
        <v>130</v>
      </c>
    </row>
    <row r="522" customHeight="1" spans="1:2">
      <c r="A522" s="176" t="s">
        <v>610</v>
      </c>
      <c r="B522" s="277">
        <v>263</v>
      </c>
    </row>
    <row r="523" customHeight="1" spans="1:2">
      <c r="A523" s="176" t="s">
        <v>611</v>
      </c>
      <c r="B523" s="277">
        <v>928</v>
      </c>
    </row>
    <row r="524" customHeight="1" spans="1:2">
      <c r="A524" s="175" t="s">
        <v>612</v>
      </c>
      <c r="B524" s="276">
        <v>850</v>
      </c>
    </row>
    <row r="525" customHeight="1" spans="1:2">
      <c r="A525" s="262" t="s">
        <v>613</v>
      </c>
      <c r="B525" s="277">
        <v>600</v>
      </c>
    </row>
    <row r="526" customHeight="1" spans="1:2">
      <c r="A526" s="176" t="s">
        <v>614</v>
      </c>
      <c r="B526" s="277">
        <v>250</v>
      </c>
    </row>
    <row r="527" customHeight="1" spans="1:2">
      <c r="A527" s="175" t="s">
        <v>195</v>
      </c>
      <c r="B527" s="276">
        <v>6869</v>
      </c>
    </row>
    <row r="528" customHeight="1" spans="1:2">
      <c r="A528" s="176" t="s">
        <v>615</v>
      </c>
      <c r="B528" s="277">
        <v>6869</v>
      </c>
    </row>
    <row r="529" customHeight="1" spans="1:2">
      <c r="A529" s="176" t="s">
        <v>616</v>
      </c>
      <c r="B529" s="277">
        <v>6855</v>
      </c>
    </row>
    <row r="530" customHeight="1" spans="1:2">
      <c r="A530" s="268" t="s">
        <v>617</v>
      </c>
      <c r="B530" s="281">
        <v>14</v>
      </c>
    </row>
    <row r="532" hidden="1" customHeight="1"/>
    <row r="533" hidden="1" customHeight="1"/>
    <row r="534" hidden="1" customHeight="1"/>
    <row r="535" hidden="1" customHeight="1"/>
  </sheetData>
  <mergeCells count="1">
    <mergeCell ref="A1:B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2"/>
  <sheetViews>
    <sheetView workbookViewId="0">
      <selection activeCell="A1" sqref="A1:B1"/>
    </sheetView>
  </sheetViews>
  <sheetFormatPr defaultColWidth="9.33333333333333" defaultRowHeight="26.1" customHeight="1" outlineLevelCol="1"/>
  <cols>
    <col min="1" max="1" width="74.1666666666667" style="41" customWidth="1"/>
    <col min="2" max="2" width="44.6666666666667" style="42" customWidth="1"/>
  </cols>
  <sheetData>
    <row r="1" ht="48" customHeight="1" spans="1:2">
      <c r="A1" s="169" t="s">
        <v>34</v>
      </c>
      <c r="B1" s="169"/>
    </row>
    <row r="2" ht="22" customHeight="1" spans="1:2">
      <c r="A2" s="102" t="s">
        <v>35</v>
      </c>
      <c r="B2" s="264"/>
    </row>
    <row r="3" ht="15" customHeight="1" spans="1:2">
      <c r="A3" s="170" t="s">
        <v>99</v>
      </c>
      <c r="B3" s="265"/>
    </row>
    <row r="4" customHeight="1" spans="1:2">
      <c r="A4" s="172" t="s">
        <v>119</v>
      </c>
      <c r="B4" s="266" t="s">
        <v>101</v>
      </c>
    </row>
    <row r="5" customHeight="1" spans="1:2">
      <c r="A5" s="174" t="s">
        <v>618</v>
      </c>
      <c r="B5" s="267">
        <f>B6+B11+B22+B30+B37+B41+B44+B51+B57+B59+B61+B48</f>
        <v>501088</v>
      </c>
    </row>
    <row r="6" customHeight="1" spans="1:2">
      <c r="A6" s="175" t="s">
        <v>619</v>
      </c>
      <c r="B6" s="75">
        <v>102655</v>
      </c>
    </row>
    <row r="7" customHeight="1" spans="1:2">
      <c r="A7" s="176" t="s">
        <v>620</v>
      </c>
      <c r="B7" s="76">
        <v>67694</v>
      </c>
    </row>
    <row r="8" customHeight="1" spans="1:2">
      <c r="A8" s="176" t="s">
        <v>621</v>
      </c>
      <c r="B8" s="76">
        <v>23637</v>
      </c>
    </row>
    <row r="9" customHeight="1" spans="1:2">
      <c r="A9" s="176" t="s">
        <v>622</v>
      </c>
      <c r="B9" s="76">
        <v>9335</v>
      </c>
    </row>
    <row r="10" customHeight="1" spans="1:2">
      <c r="A10" s="176" t="s">
        <v>623</v>
      </c>
      <c r="B10" s="76">
        <v>1989</v>
      </c>
    </row>
    <row r="11" customHeight="1" spans="1:2">
      <c r="A11" s="175" t="s">
        <v>624</v>
      </c>
      <c r="B11" s="75">
        <v>86412</v>
      </c>
    </row>
    <row r="12" customHeight="1" spans="1:2">
      <c r="A12" s="176" t="s">
        <v>625</v>
      </c>
      <c r="B12" s="76">
        <v>6734</v>
      </c>
    </row>
    <row r="13" customHeight="1" spans="1:2">
      <c r="A13" s="176" t="s">
        <v>626</v>
      </c>
      <c r="B13" s="76">
        <v>640</v>
      </c>
    </row>
    <row r="14" customHeight="1" spans="1:2">
      <c r="A14" s="176" t="s">
        <v>627</v>
      </c>
      <c r="B14" s="76">
        <v>756</v>
      </c>
    </row>
    <row r="15" customHeight="1" spans="1:2">
      <c r="A15" s="176" t="s">
        <v>628</v>
      </c>
      <c r="B15" s="76">
        <v>5737</v>
      </c>
    </row>
    <row r="16" customHeight="1" spans="1:2">
      <c r="A16" s="176" t="s">
        <v>629</v>
      </c>
      <c r="B16" s="76">
        <v>3416</v>
      </c>
    </row>
    <row r="17" customHeight="1" spans="1:2">
      <c r="A17" s="176" t="s">
        <v>630</v>
      </c>
      <c r="B17" s="76">
        <v>410</v>
      </c>
    </row>
    <row r="18" customHeight="1" spans="1:2">
      <c r="A18" s="178" t="s">
        <v>631</v>
      </c>
      <c r="B18" s="76">
        <v>0</v>
      </c>
    </row>
    <row r="19" customHeight="1" spans="1:2">
      <c r="A19" s="176" t="s">
        <v>632</v>
      </c>
      <c r="B19" s="76">
        <v>563</v>
      </c>
    </row>
    <row r="20" customHeight="1" spans="1:2">
      <c r="A20" s="176" t="s">
        <v>633</v>
      </c>
      <c r="B20" s="76">
        <v>542</v>
      </c>
    </row>
    <row r="21" customHeight="1" spans="1:2">
      <c r="A21" s="176" t="s">
        <v>634</v>
      </c>
      <c r="B21" s="76">
        <v>67614</v>
      </c>
    </row>
    <row r="22" customHeight="1" spans="1:2">
      <c r="A22" s="175" t="s">
        <v>635</v>
      </c>
      <c r="B22" s="75">
        <v>65497</v>
      </c>
    </row>
    <row r="23" customHeight="1" spans="1:2">
      <c r="A23" s="176" t="s">
        <v>636</v>
      </c>
      <c r="B23" s="76">
        <v>35</v>
      </c>
    </row>
    <row r="24" customHeight="1" spans="1:2">
      <c r="A24" s="176" t="s">
        <v>637</v>
      </c>
      <c r="B24" s="76">
        <v>27378</v>
      </c>
    </row>
    <row r="25" customHeight="1" spans="1:2">
      <c r="A25" s="176" t="s">
        <v>638</v>
      </c>
      <c r="B25" s="76">
        <v>153</v>
      </c>
    </row>
    <row r="26" customHeight="1" spans="1:2">
      <c r="A26" s="176" t="s">
        <v>639</v>
      </c>
      <c r="B26" s="76">
        <v>2932</v>
      </c>
    </row>
    <row r="27" customHeight="1" spans="1:2">
      <c r="A27" s="176" t="s">
        <v>640</v>
      </c>
      <c r="B27" s="76">
        <v>172</v>
      </c>
    </row>
    <row r="28" customHeight="1" spans="1:2">
      <c r="A28" s="176" t="s">
        <v>641</v>
      </c>
      <c r="B28" s="76">
        <v>2220</v>
      </c>
    </row>
    <row r="29" customHeight="1" spans="1:2">
      <c r="A29" s="176" t="s">
        <v>642</v>
      </c>
      <c r="B29" s="76">
        <v>32607</v>
      </c>
    </row>
    <row r="30" customHeight="1" spans="1:2">
      <c r="A30" s="175" t="s">
        <v>643</v>
      </c>
      <c r="B30" s="75">
        <v>21734</v>
      </c>
    </row>
    <row r="31" customHeight="1" spans="1:2">
      <c r="A31" s="178" t="s">
        <v>636</v>
      </c>
      <c r="B31" s="76"/>
    </row>
    <row r="32" customHeight="1" spans="1:2">
      <c r="A32" s="176" t="s">
        <v>637</v>
      </c>
      <c r="B32" s="76">
        <v>13449</v>
      </c>
    </row>
    <row r="33" customHeight="1" spans="1:2">
      <c r="A33" s="176" t="s">
        <v>638</v>
      </c>
      <c r="B33" s="76"/>
    </row>
    <row r="34" customHeight="1" spans="1:2">
      <c r="A34" s="176" t="s">
        <v>640</v>
      </c>
      <c r="B34" s="76">
        <v>259</v>
      </c>
    </row>
    <row r="35" customHeight="1" spans="1:2">
      <c r="A35" s="176" t="s">
        <v>641</v>
      </c>
      <c r="B35" s="76">
        <v>229</v>
      </c>
    </row>
    <row r="36" customHeight="1" spans="1:2">
      <c r="A36" s="176" t="s">
        <v>642</v>
      </c>
      <c r="B36" s="76">
        <v>7797</v>
      </c>
    </row>
    <row r="37" customHeight="1" spans="1:2">
      <c r="A37" s="175" t="s">
        <v>644</v>
      </c>
      <c r="B37" s="75">
        <v>27195</v>
      </c>
    </row>
    <row r="38" customHeight="1" spans="1:2">
      <c r="A38" s="176" t="s">
        <v>645</v>
      </c>
      <c r="B38" s="76">
        <v>3627</v>
      </c>
    </row>
    <row r="39" customHeight="1" spans="1:2">
      <c r="A39" s="176" t="s">
        <v>646</v>
      </c>
      <c r="B39" s="76">
        <v>23056</v>
      </c>
    </row>
    <row r="40" customHeight="1" spans="1:2">
      <c r="A40" s="176" t="s">
        <v>647</v>
      </c>
      <c r="B40" s="76">
        <v>512</v>
      </c>
    </row>
    <row r="41" customHeight="1" spans="1:2">
      <c r="A41" s="175" t="s">
        <v>648</v>
      </c>
      <c r="B41" s="75">
        <v>17471</v>
      </c>
    </row>
    <row r="42" customHeight="1" spans="1:2">
      <c r="A42" s="176" t="s">
        <v>649</v>
      </c>
      <c r="B42" s="76">
        <v>16183</v>
      </c>
    </row>
    <row r="43" customHeight="1" spans="1:2">
      <c r="A43" s="176" t="s">
        <v>650</v>
      </c>
      <c r="B43" s="76">
        <v>1288</v>
      </c>
    </row>
    <row r="44" customHeight="1" spans="1:2">
      <c r="A44" s="175" t="s">
        <v>651</v>
      </c>
      <c r="B44" s="75">
        <v>11081</v>
      </c>
    </row>
    <row r="45" customHeight="1" spans="1:2">
      <c r="A45" s="176" t="s">
        <v>652</v>
      </c>
      <c r="B45" s="76">
        <v>781</v>
      </c>
    </row>
    <row r="46" customHeight="1" spans="1:2">
      <c r="A46" s="178" t="s">
        <v>653</v>
      </c>
      <c r="B46" s="76">
        <v>1881</v>
      </c>
    </row>
    <row r="47" customHeight="1" spans="1:2">
      <c r="A47" s="176" t="s">
        <v>654</v>
      </c>
      <c r="B47" s="76">
        <v>8419</v>
      </c>
    </row>
    <row r="48" customHeight="1" spans="1:2">
      <c r="A48" s="175" t="s">
        <v>655</v>
      </c>
      <c r="B48" s="75">
        <v>127</v>
      </c>
    </row>
    <row r="49" customHeight="1" spans="1:2">
      <c r="A49" s="176" t="s">
        <v>656</v>
      </c>
      <c r="B49" s="76">
        <v>0</v>
      </c>
    </row>
    <row r="50" customHeight="1" spans="1:2">
      <c r="A50" s="176" t="s">
        <v>657</v>
      </c>
      <c r="B50" s="76">
        <v>127</v>
      </c>
    </row>
    <row r="51" customHeight="1" spans="1:2">
      <c r="A51" s="175" t="s">
        <v>658</v>
      </c>
      <c r="B51" s="75">
        <v>83222</v>
      </c>
    </row>
    <row r="52" customHeight="1" spans="1:2">
      <c r="A52" s="176" t="s">
        <v>659</v>
      </c>
      <c r="B52" s="76">
        <v>17853</v>
      </c>
    </row>
    <row r="53" customHeight="1" spans="1:2">
      <c r="A53" s="176" t="s">
        <v>660</v>
      </c>
      <c r="B53" s="76">
        <v>1380</v>
      </c>
    </row>
    <row r="54" customHeight="1" spans="1:2">
      <c r="A54" s="176" t="s">
        <v>661</v>
      </c>
      <c r="B54" s="76">
        <v>16683</v>
      </c>
    </row>
    <row r="55" customHeight="1" spans="1:2">
      <c r="A55" s="176" t="s">
        <v>662</v>
      </c>
      <c r="B55" s="76">
        <v>25226</v>
      </c>
    </row>
    <row r="56" customHeight="1" spans="1:2">
      <c r="A56" s="176" t="s">
        <v>663</v>
      </c>
      <c r="B56" s="76">
        <v>22080</v>
      </c>
    </row>
    <row r="57" customHeight="1" spans="1:2">
      <c r="A57" s="175" t="s">
        <v>664</v>
      </c>
      <c r="B57" s="75">
        <v>68095</v>
      </c>
    </row>
    <row r="58" customHeight="1" spans="1:2">
      <c r="A58" s="176" t="s">
        <v>665</v>
      </c>
      <c r="B58" s="76">
        <v>68095</v>
      </c>
    </row>
    <row r="59" customHeight="1" spans="1:2">
      <c r="A59" s="175" t="s">
        <v>666</v>
      </c>
      <c r="B59" s="75">
        <v>6869</v>
      </c>
    </row>
    <row r="60" customHeight="1" spans="1:2">
      <c r="A60" s="176" t="s">
        <v>667</v>
      </c>
      <c r="B60" s="76">
        <v>6869</v>
      </c>
    </row>
    <row r="61" customHeight="1" spans="1:2">
      <c r="A61" s="175" t="s">
        <v>668</v>
      </c>
      <c r="B61" s="75">
        <v>10730</v>
      </c>
    </row>
    <row r="62" customHeight="1" spans="1:2">
      <c r="A62" s="268" t="s">
        <v>669</v>
      </c>
      <c r="B62" s="182">
        <v>10730</v>
      </c>
    </row>
  </sheetData>
  <mergeCells count="3">
    <mergeCell ref="A1:B1"/>
    <mergeCell ref="A2:B2"/>
    <mergeCell ref="A3:B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0"/>
  <sheetViews>
    <sheetView workbookViewId="0">
      <selection activeCell="A1" sqref="A1:B1"/>
    </sheetView>
  </sheetViews>
  <sheetFormatPr defaultColWidth="9.33333333333333" defaultRowHeight="24.95" customHeight="1" outlineLevelCol="1"/>
  <cols>
    <col min="1" max="1" width="76.1666666666667" style="41" customWidth="1"/>
    <col min="2" max="2" width="46.6666666666667" style="42" customWidth="1"/>
  </cols>
  <sheetData>
    <row r="1" ht="54" customHeight="1" spans="1:2">
      <c r="A1" s="259" t="s">
        <v>36</v>
      </c>
      <c r="B1" s="259"/>
    </row>
    <row r="2" ht="15" customHeight="1" spans="1:2">
      <c r="A2" s="5" t="s">
        <v>37</v>
      </c>
      <c r="B2" s="43"/>
    </row>
    <row r="3" ht="15" customHeight="1" spans="1:2">
      <c r="A3" s="260" t="s">
        <v>99</v>
      </c>
      <c r="B3" s="171"/>
    </row>
    <row r="4" s="22" customFormat="1" customHeight="1" spans="1:2">
      <c r="A4" s="261" t="s">
        <v>119</v>
      </c>
      <c r="B4" s="173" t="s">
        <v>101</v>
      </c>
    </row>
    <row r="5" customHeight="1" spans="1:2">
      <c r="A5" s="255" t="s">
        <v>618</v>
      </c>
      <c r="B5" s="82">
        <v>268176</v>
      </c>
    </row>
    <row r="6" customHeight="1" spans="1:2">
      <c r="A6" s="67" t="s">
        <v>619</v>
      </c>
      <c r="B6" s="75">
        <v>102655</v>
      </c>
    </row>
    <row r="7" customHeight="1" spans="1:2">
      <c r="A7" s="69" t="s">
        <v>620</v>
      </c>
      <c r="B7" s="76">
        <v>67694</v>
      </c>
    </row>
    <row r="8" customHeight="1" spans="1:2">
      <c r="A8" s="69" t="s">
        <v>621</v>
      </c>
      <c r="B8" s="76">
        <v>23637</v>
      </c>
    </row>
    <row r="9" customHeight="1" spans="1:2">
      <c r="A9" s="69" t="s">
        <v>622</v>
      </c>
      <c r="B9" s="76">
        <v>9335</v>
      </c>
    </row>
    <row r="10" customHeight="1" spans="1:2">
      <c r="A10" s="69" t="s">
        <v>623</v>
      </c>
      <c r="B10" s="76">
        <v>1989</v>
      </c>
    </row>
    <row r="11" customHeight="1" spans="1:2">
      <c r="A11" s="67" t="s">
        <v>624</v>
      </c>
      <c r="B11" s="82">
        <v>48746</v>
      </c>
    </row>
    <row r="12" customHeight="1" spans="1:2">
      <c r="A12" s="69" t="s">
        <v>625</v>
      </c>
      <c r="B12" s="52">
        <v>5367</v>
      </c>
    </row>
    <row r="13" customHeight="1" spans="1:2">
      <c r="A13" s="69" t="s">
        <v>626</v>
      </c>
      <c r="B13" s="56">
        <v>590</v>
      </c>
    </row>
    <row r="14" customHeight="1" spans="1:2">
      <c r="A14" s="69" t="s">
        <v>627</v>
      </c>
      <c r="B14" s="56">
        <v>485</v>
      </c>
    </row>
    <row r="15" customHeight="1" spans="1:2">
      <c r="A15" s="69" t="s">
        <v>628</v>
      </c>
      <c r="B15" s="52">
        <v>5737</v>
      </c>
    </row>
    <row r="16" customHeight="1" spans="1:2">
      <c r="A16" s="69" t="s">
        <v>629</v>
      </c>
      <c r="B16" s="56">
        <v>487</v>
      </c>
    </row>
    <row r="17" customHeight="1" spans="1:2">
      <c r="A17" s="69" t="s">
        <v>630</v>
      </c>
      <c r="B17" s="56">
        <v>353</v>
      </c>
    </row>
    <row r="18" customHeight="1" spans="1:2">
      <c r="A18" s="262" t="s">
        <v>631</v>
      </c>
      <c r="B18" s="56"/>
    </row>
    <row r="19" customHeight="1" spans="1:2">
      <c r="A19" s="69" t="s">
        <v>632</v>
      </c>
      <c r="B19" s="56">
        <v>530</v>
      </c>
    </row>
    <row r="20" customHeight="1" spans="1:2">
      <c r="A20" s="69" t="s">
        <v>633</v>
      </c>
      <c r="B20" s="52">
        <v>542</v>
      </c>
    </row>
    <row r="21" customHeight="1" spans="1:2">
      <c r="A21" s="69" t="s">
        <v>634</v>
      </c>
      <c r="B21" s="52">
        <v>34655</v>
      </c>
    </row>
    <row r="22" customHeight="1" spans="1:2">
      <c r="A22" s="67" t="s">
        <v>635</v>
      </c>
      <c r="B22" s="123"/>
    </row>
    <row r="23" customHeight="1" spans="1:2">
      <c r="A23" s="69" t="s">
        <v>636</v>
      </c>
      <c r="B23" s="56"/>
    </row>
    <row r="24" customHeight="1" spans="1:2">
      <c r="A24" s="69" t="s">
        <v>637</v>
      </c>
      <c r="B24" s="56"/>
    </row>
    <row r="25" customHeight="1" spans="1:2">
      <c r="A25" s="69" t="s">
        <v>638</v>
      </c>
      <c r="B25" s="56"/>
    </row>
    <row r="26" customHeight="1" spans="1:2">
      <c r="A26" s="69" t="s">
        <v>639</v>
      </c>
      <c r="B26" s="56"/>
    </row>
    <row r="27" customHeight="1" spans="1:2">
      <c r="A27" s="69" t="s">
        <v>640</v>
      </c>
      <c r="B27" s="56"/>
    </row>
    <row r="28" customHeight="1" spans="1:2">
      <c r="A28" s="69" t="s">
        <v>641</v>
      </c>
      <c r="B28" s="56"/>
    </row>
    <row r="29" customHeight="1" spans="1:2">
      <c r="A29" s="69" t="s">
        <v>642</v>
      </c>
      <c r="B29" s="56"/>
    </row>
    <row r="30" customHeight="1" spans="1:2">
      <c r="A30" s="67" t="s">
        <v>643</v>
      </c>
      <c r="B30" s="123"/>
    </row>
    <row r="31" customHeight="1" spans="1:2">
      <c r="A31" s="69" t="s">
        <v>637</v>
      </c>
      <c r="B31" s="56"/>
    </row>
    <row r="32" customHeight="1" spans="1:2">
      <c r="A32" s="69" t="s">
        <v>638</v>
      </c>
      <c r="B32" s="56"/>
    </row>
    <row r="33" customHeight="1" spans="1:2">
      <c r="A33" s="69" t="s">
        <v>640</v>
      </c>
      <c r="B33" s="56"/>
    </row>
    <row r="34" customHeight="1" spans="1:2">
      <c r="A34" s="69" t="s">
        <v>641</v>
      </c>
      <c r="B34" s="56"/>
    </row>
    <row r="35" customHeight="1" spans="1:2">
      <c r="A35" s="69" t="s">
        <v>642</v>
      </c>
      <c r="B35" s="56"/>
    </row>
    <row r="36" customHeight="1" spans="1:2">
      <c r="A36" s="67" t="s">
        <v>644</v>
      </c>
      <c r="B36" s="82">
        <v>27195</v>
      </c>
    </row>
    <row r="37" customHeight="1" spans="1:2">
      <c r="A37" s="69" t="s">
        <v>645</v>
      </c>
      <c r="B37" s="52">
        <v>3627</v>
      </c>
    </row>
    <row r="38" customHeight="1" spans="1:2">
      <c r="A38" s="69" t="s">
        <v>646</v>
      </c>
      <c r="B38" s="52">
        <v>23056</v>
      </c>
    </row>
    <row r="39" customHeight="1" spans="1:2">
      <c r="A39" s="69" t="s">
        <v>647</v>
      </c>
      <c r="B39" s="52">
        <v>512</v>
      </c>
    </row>
    <row r="40" customHeight="1" spans="1:2">
      <c r="A40" s="67" t="s">
        <v>648</v>
      </c>
      <c r="B40" s="123"/>
    </row>
    <row r="41" customHeight="1" spans="1:2">
      <c r="A41" s="69" t="s">
        <v>649</v>
      </c>
      <c r="B41" s="56"/>
    </row>
    <row r="42" customHeight="1" spans="1:2">
      <c r="A42" s="69" t="s">
        <v>650</v>
      </c>
      <c r="B42" s="56"/>
    </row>
    <row r="43" customHeight="1" spans="1:2">
      <c r="A43" s="67" t="s">
        <v>651</v>
      </c>
      <c r="B43" s="123"/>
    </row>
    <row r="44" customHeight="1" spans="1:2">
      <c r="A44" s="69" t="s">
        <v>652</v>
      </c>
      <c r="B44" s="56"/>
    </row>
    <row r="45" customHeight="1" spans="1:2">
      <c r="A45" s="69" t="s">
        <v>654</v>
      </c>
      <c r="B45" s="56"/>
    </row>
    <row r="46" customHeight="1" spans="1:2">
      <c r="A46" s="67" t="s">
        <v>655</v>
      </c>
      <c r="B46" s="123"/>
    </row>
    <row r="47" customHeight="1" spans="1:2">
      <c r="A47" s="69" t="s">
        <v>656</v>
      </c>
      <c r="B47" s="56"/>
    </row>
    <row r="48" customHeight="1" spans="1:2">
      <c r="A48" s="69" t="s">
        <v>657</v>
      </c>
      <c r="B48" s="56"/>
    </row>
    <row r="49" customHeight="1" spans="1:2">
      <c r="A49" s="67" t="s">
        <v>658</v>
      </c>
      <c r="B49" s="82">
        <v>83222</v>
      </c>
    </row>
    <row r="50" customHeight="1" spans="1:2">
      <c r="A50" s="69" t="s">
        <v>659</v>
      </c>
      <c r="B50" s="52">
        <v>17853</v>
      </c>
    </row>
    <row r="51" customHeight="1" spans="1:2">
      <c r="A51" s="69" t="s">
        <v>660</v>
      </c>
      <c r="B51" s="52">
        <v>1380</v>
      </c>
    </row>
    <row r="52" customHeight="1" spans="1:2">
      <c r="A52" s="69" t="s">
        <v>661</v>
      </c>
      <c r="B52" s="52">
        <v>16683</v>
      </c>
    </row>
    <row r="53" customHeight="1" spans="1:2">
      <c r="A53" s="69" t="s">
        <v>662</v>
      </c>
      <c r="B53" s="52">
        <v>25226</v>
      </c>
    </row>
    <row r="54" customHeight="1" spans="1:2">
      <c r="A54" s="69" t="s">
        <v>663</v>
      </c>
      <c r="B54" s="52">
        <v>22080</v>
      </c>
    </row>
    <row r="55" customHeight="1" spans="1:2">
      <c r="A55" s="67" t="s">
        <v>664</v>
      </c>
      <c r="B55" s="123"/>
    </row>
    <row r="56" customHeight="1" spans="1:2">
      <c r="A56" s="69" t="s">
        <v>665</v>
      </c>
      <c r="B56" s="56"/>
    </row>
    <row r="57" customHeight="1" spans="1:2">
      <c r="A57" s="67" t="s">
        <v>666</v>
      </c>
      <c r="B57" s="123"/>
    </row>
    <row r="58" customHeight="1" spans="1:2">
      <c r="A58" s="69" t="s">
        <v>667</v>
      </c>
      <c r="B58" s="56"/>
    </row>
    <row r="59" customHeight="1" spans="1:2">
      <c r="A59" s="67" t="s">
        <v>668</v>
      </c>
      <c r="B59" s="82">
        <v>6358</v>
      </c>
    </row>
    <row r="60" customHeight="1" spans="1:2">
      <c r="A60" s="244" t="s">
        <v>669</v>
      </c>
      <c r="B60" s="263">
        <v>6358</v>
      </c>
    </row>
  </sheetData>
  <mergeCells count="3">
    <mergeCell ref="A1:B1"/>
    <mergeCell ref="A2:B2"/>
    <mergeCell ref="A3:B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3"/>
  <sheetViews>
    <sheetView workbookViewId="0">
      <selection activeCell="C48" sqref="C48"/>
    </sheetView>
  </sheetViews>
  <sheetFormatPr defaultColWidth="9.33333333333333" defaultRowHeight="24" customHeight="1" outlineLevelCol="5"/>
  <cols>
    <col min="1" max="1" width="62.6666666666667" style="41" customWidth="1"/>
    <col min="2" max="2" width="24.8333333333333" style="248" customWidth="1"/>
    <col min="3" max="3" width="24.8333333333333" style="42" customWidth="1"/>
    <col min="4" max="4" width="30.3333333333333" style="249" customWidth="1"/>
  </cols>
  <sheetData>
    <row r="1" ht="33" customHeight="1" spans="1:4">
      <c r="A1" s="61" t="s">
        <v>38</v>
      </c>
      <c r="B1" s="227"/>
      <c r="C1" s="61"/>
      <c r="D1" s="250"/>
    </row>
    <row r="2" ht="12.95" customHeight="1" spans="1:4">
      <c r="A2" s="120" t="s">
        <v>39</v>
      </c>
      <c r="B2" s="251"/>
      <c r="C2" s="121"/>
      <c r="D2" s="252"/>
    </row>
    <row r="3" ht="15.95" customHeight="1" spans="1:4">
      <c r="A3" s="120" t="s">
        <v>99</v>
      </c>
      <c r="B3" s="251"/>
      <c r="C3" s="121"/>
      <c r="D3" s="252"/>
    </row>
    <row r="4" s="22" customFormat="1" customHeight="1" spans="1:4">
      <c r="A4" s="44" t="s">
        <v>119</v>
      </c>
      <c r="B4" s="228" t="s">
        <v>198</v>
      </c>
      <c r="C4" s="45" t="s">
        <v>199</v>
      </c>
      <c r="D4" s="218" t="s">
        <v>675</v>
      </c>
    </row>
    <row r="5" customHeight="1" spans="1:4">
      <c r="A5" s="67" t="s">
        <v>676</v>
      </c>
      <c r="B5" s="230">
        <f>SUM(B6:B11)</f>
        <v>5810</v>
      </c>
      <c r="C5" s="78">
        <v>5810</v>
      </c>
      <c r="D5" s="219">
        <f>(B5-C5)/C5</f>
        <v>0</v>
      </c>
    </row>
    <row r="6" customHeight="1" spans="1:4">
      <c r="A6" s="69" t="s">
        <v>677</v>
      </c>
      <c r="B6" s="220">
        <v>780</v>
      </c>
      <c r="C6" s="51">
        <v>780</v>
      </c>
      <c r="D6" s="221">
        <f t="shared" ref="D6:D16" si="0">(B6-C6)/C6</f>
        <v>0</v>
      </c>
    </row>
    <row r="7" customHeight="1" spans="1:4">
      <c r="A7" s="69" t="s">
        <v>678</v>
      </c>
      <c r="B7" s="220">
        <v>846</v>
      </c>
      <c r="C7" s="51">
        <v>846</v>
      </c>
      <c r="D7" s="221">
        <f t="shared" si="0"/>
        <v>0</v>
      </c>
    </row>
    <row r="8" customHeight="1" spans="1:4">
      <c r="A8" s="69" t="s">
        <v>679</v>
      </c>
      <c r="B8" s="253">
        <v>2046</v>
      </c>
      <c r="C8" s="55">
        <v>2046</v>
      </c>
      <c r="D8" s="221">
        <f t="shared" si="0"/>
        <v>0</v>
      </c>
    </row>
    <row r="9" customHeight="1" spans="1:4">
      <c r="A9" s="69" t="s">
        <v>680</v>
      </c>
      <c r="B9" s="253">
        <v>12</v>
      </c>
      <c r="C9" s="51">
        <v>12</v>
      </c>
      <c r="D9" s="221">
        <f t="shared" si="0"/>
        <v>0</v>
      </c>
    </row>
    <row r="10" customHeight="1" spans="1:4">
      <c r="A10" s="69" t="s">
        <v>681</v>
      </c>
      <c r="B10" s="253">
        <v>1208</v>
      </c>
      <c r="C10" s="55">
        <v>1208</v>
      </c>
      <c r="D10" s="221">
        <f t="shared" si="0"/>
        <v>0</v>
      </c>
    </row>
    <row r="11" customHeight="1" spans="1:4">
      <c r="A11" s="69" t="s">
        <v>682</v>
      </c>
      <c r="B11" s="253">
        <v>918</v>
      </c>
      <c r="C11" s="51">
        <v>918</v>
      </c>
      <c r="D11" s="221">
        <f t="shared" si="0"/>
        <v>0</v>
      </c>
    </row>
    <row r="12" customHeight="1" spans="1:4">
      <c r="A12" s="67" t="s">
        <v>683</v>
      </c>
      <c r="B12" s="230">
        <f>SUM(B13:B47)</f>
        <v>294552</v>
      </c>
      <c r="C12" s="78">
        <v>284347</v>
      </c>
      <c r="D12" s="219">
        <f t="shared" si="0"/>
        <v>0.0358892479962862</v>
      </c>
    </row>
    <row r="13" customHeight="1" spans="1:4">
      <c r="A13" s="69" t="s">
        <v>684</v>
      </c>
      <c r="B13" s="220"/>
      <c r="C13" s="51"/>
      <c r="D13" s="221"/>
    </row>
    <row r="14" customHeight="1" spans="1:4">
      <c r="A14" s="69" t="s">
        <v>685</v>
      </c>
      <c r="B14" s="253">
        <v>65215</v>
      </c>
      <c r="C14" s="55">
        <v>66461</v>
      </c>
      <c r="D14" s="221">
        <f t="shared" si="0"/>
        <v>-0.0187478370773837</v>
      </c>
    </row>
    <row r="15" customHeight="1" spans="1:4">
      <c r="A15" s="69" t="s">
        <v>686</v>
      </c>
      <c r="B15" s="253">
        <v>47531</v>
      </c>
      <c r="C15" s="55">
        <v>21558</v>
      </c>
      <c r="D15" s="221">
        <f t="shared" si="0"/>
        <v>1.20479636329901</v>
      </c>
    </row>
    <row r="16" customHeight="1" spans="1:4">
      <c r="A16" s="69" t="s">
        <v>687</v>
      </c>
      <c r="B16" s="253">
        <v>4428</v>
      </c>
      <c r="C16" s="55">
        <v>3733</v>
      </c>
      <c r="D16" s="221">
        <f t="shared" si="0"/>
        <v>0.186177337262256</v>
      </c>
    </row>
    <row r="17" customHeight="1" spans="1:4">
      <c r="A17" s="69" t="s">
        <v>688</v>
      </c>
      <c r="B17" s="220"/>
      <c r="C17" s="51"/>
      <c r="D17" s="221"/>
    </row>
    <row r="18" customHeight="1" spans="1:4">
      <c r="A18" s="69" t="s">
        <v>689</v>
      </c>
      <c r="B18" s="253">
        <v>89</v>
      </c>
      <c r="C18" s="51">
        <v>89</v>
      </c>
      <c r="D18" s="221">
        <f>(B18-C18)/C18</f>
        <v>0</v>
      </c>
    </row>
    <row r="19" customHeight="1" spans="1:4">
      <c r="A19" s="69" t="s">
        <v>690</v>
      </c>
      <c r="B19" s="220">
        <v>4250</v>
      </c>
      <c r="C19" s="55">
        <v>4898</v>
      </c>
      <c r="D19" s="221">
        <f t="shared" ref="D19:D47" si="1">(B19-C19)/C19</f>
        <v>-0.132298897509187</v>
      </c>
    </row>
    <row r="20" customHeight="1" spans="1:4">
      <c r="A20" s="69" t="s">
        <v>691</v>
      </c>
      <c r="B20" s="220">
        <v>3360</v>
      </c>
      <c r="C20" s="55">
        <v>5044</v>
      </c>
      <c r="D20" s="221">
        <f t="shared" si="1"/>
        <v>-0.333862014274385</v>
      </c>
    </row>
    <row r="21" customHeight="1" spans="1:4">
      <c r="A21" s="69" t="s">
        <v>692</v>
      </c>
      <c r="B21" s="220">
        <v>21353</v>
      </c>
      <c r="C21" s="55">
        <v>21353</v>
      </c>
      <c r="D21" s="221">
        <f t="shared" si="1"/>
        <v>0</v>
      </c>
    </row>
    <row r="22" customHeight="1" spans="1:4">
      <c r="A22" s="69" t="s">
        <v>693</v>
      </c>
      <c r="B22" s="220">
        <v>1509</v>
      </c>
      <c r="C22" s="55">
        <v>1262</v>
      </c>
      <c r="D22" s="221">
        <f t="shared" si="1"/>
        <v>0.195721077654517</v>
      </c>
    </row>
    <row r="23" customHeight="1" spans="1:4">
      <c r="A23" s="69" t="s">
        <v>694</v>
      </c>
      <c r="B23" s="220"/>
      <c r="C23" s="51"/>
      <c r="D23" s="221"/>
    </row>
    <row r="24" customHeight="1" spans="1:4">
      <c r="A24" s="69" t="s">
        <v>695</v>
      </c>
      <c r="B24" s="220"/>
      <c r="C24" s="51"/>
      <c r="D24" s="221"/>
    </row>
    <row r="25" customHeight="1" spans="1:4">
      <c r="A25" s="69" t="s">
        <v>696</v>
      </c>
      <c r="B25" s="220">
        <v>4522</v>
      </c>
      <c r="C25" s="55">
        <v>4281</v>
      </c>
      <c r="D25" s="221">
        <f t="shared" si="1"/>
        <v>0.0562952581172623</v>
      </c>
    </row>
    <row r="26" customHeight="1" spans="1:4">
      <c r="A26" s="69" t="s">
        <v>697</v>
      </c>
      <c r="B26" s="220"/>
      <c r="C26" s="51"/>
      <c r="D26" s="221"/>
    </row>
    <row r="27" customHeight="1" spans="1:4">
      <c r="A27" s="69" t="s">
        <v>698</v>
      </c>
      <c r="B27" s="220"/>
      <c r="C27" s="51"/>
      <c r="D27" s="221"/>
    </row>
    <row r="28" customHeight="1" spans="1:4">
      <c r="A28" s="69" t="s">
        <v>699</v>
      </c>
      <c r="B28" s="220"/>
      <c r="C28" s="51"/>
      <c r="D28" s="221"/>
    </row>
    <row r="29" customHeight="1" spans="1:4">
      <c r="A29" s="69" t="s">
        <v>700</v>
      </c>
      <c r="B29" s="220">
        <v>902</v>
      </c>
      <c r="C29" s="51">
        <v>776</v>
      </c>
      <c r="D29" s="221">
        <f t="shared" si="1"/>
        <v>0.162371134020619</v>
      </c>
    </row>
    <row r="30" customHeight="1" spans="1:4">
      <c r="A30" s="69" t="s">
        <v>701</v>
      </c>
      <c r="B30" s="220">
        <v>13302</v>
      </c>
      <c r="C30" s="55">
        <v>12092</v>
      </c>
      <c r="D30" s="221">
        <f t="shared" si="1"/>
        <v>0.100066159444261</v>
      </c>
    </row>
    <row r="31" customHeight="1" spans="1:4">
      <c r="A31" s="69" t="s">
        <v>702</v>
      </c>
      <c r="B31" s="220"/>
      <c r="C31" s="51"/>
      <c r="D31" s="221"/>
    </row>
    <row r="32" customHeight="1" spans="1:4">
      <c r="A32" s="69" t="s">
        <v>703</v>
      </c>
      <c r="B32" s="220">
        <v>1241</v>
      </c>
      <c r="C32" s="51">
        <v>329</v>
      </c>
      <c r="D32" s="221">
        <f t="shared" si="1"/>
        <v>2.77203647416413</v>
      </c>
    </row>
    <row r="33" customHeight="1" spans="1:4">
      <c r="A33" s="69" t="s">
        <v>704</v>
      </c>
      <c r="B33" s="220">
        <v>30594</v>
      </c>
      <c r="C33" s="55">
        <v>17360</v>
      </c>
      <c r="D33" s="221">
        <f t="shared" si="1"/>
        <v>0.762327188940092</v>
      </c>
    </row>
    <row r="34" customHeight="1" spans="1:4">
      <c r="A34" s="176" t="s">
        <v>705</v>
      </c>
      <c r="B34" s="220">
        <v>38410</v>
      </c>
      <c r="C34" s="55">
        <v>45645</v>
      </c>
      <c r="D34" s="221">
        <f t="shared" si="1"/>
        <v>-0.158505860444737</v>
      </c>
    </row>
    <row r="35" customHeight="1" spans="1:4">
      <c r="A35" s="69" t="s">
        <v>706</v>
      </c>
      <c r="B35" s="220">
        <v>626</v>
      </c>
      <c r="C35" s="51">
        <v>108</v>
      </c>
      <c r="D35" s="221">
        <f t="shared" si="1"/>
        <v>4.7962962962963</v>
      </c>
    </row>
    <row r="36" customHeight="1" spans="1:4">
      <c r="A36" s="69" t="s">
        <v>707</v>
      </c>
      <c r="B36" s="220"/>
      <c r="C36" s="51"/>
      <c r="D36" s="221"/>
    </row>
    <row r="37" customHeight="1" spans="1:4">
      <c r="A37" s="69" t="s">
        <v>708</v>
      </c>
      <c r="B37" s="220">
        <v>38518</v>
      </c>
      <c r="C37" s="55">
        <v>36517</v>
      </c>
      <c r="D37" s="221">
        <f t="shared" si="1"/>
        <v>0.0547963961990306</v>
      </c>
    </row>
    <row r="38" customHeight="1" spans="1:4">
      <c r="A38" s="69" t="s">
        <v>709</v>
      </c>
      <c r="B38" s="220">
        <v>2792</v>
      </c>
      <c r="C38" s="55">
        <v>2408</v>
      </c>
      <c r="D38" s="221">
        <f t="shared" si="1"/>
        <v>0.159468438538206</v>
      </c>
    </row>
    <row r="39" customHeight="1" spans="1:4">
      <c r="A39" s="69" t="s">
        <v>710</v>
      </c>
      <c r="B39" s="220"/>
      <c r="C39" s="51"/>
      <c r="D39" s="221"/>
    </row>
    <row r="40" customHeight="1" spans="1:4">
      <c r="A40" s="69" t="s">
        <v>711</v>
      </c>
      <c r="B40" s="220"/>
      <c r="C40" s="51"/>
      <c r="D40" s="221"/>
    </row>
    <row r="41" customHeight="1" spans="1:4">
      <c r="A41" s="69" t="s">
        <v>712</v>
      </c>
      <c r="B41" s="220"/>
      <c r="C41" s="51"/>
      <c r="D41" s="221"/>
    </row>
    <row r="42" customHeight="1" spans="1:4">
      <c r="A42" s="69" t="s">
        <v>713</v>
      </c>
      <c r="B42" s="220"/>
      <c r="C42" s="51"/>
      <c r="D42" s="221"/>
    </row>
    <row r="43" customHeight="1" spans="1:4">
      <c r="A43" s="69" t="s">
        <v>714</v>
      </c>
      <c r="B43" s="220">
        <v>6003</v>
      </c>
      <c r="C43" s="55">
        <v>2818</v>
      </c>
      <c r="D43" s="221">
        <f t="shared" si="1"/>
        <v>1.13023420865862</v>
      </c>
    </row>
    <row r="44" customHeight="1" spans="1:4">
      <c r="A44" s="69" t="s">
        <v>715</v>
      </c>
      <c r="B44" s="220">
        <v>141</v>
      </c>
      <c r="C44" s="51">
        <v>186</v>
      </c>
      <c r="D44" s="221">
        <f t="shared" si="1"/>
        <v>-0.241935483870968</v>
      </c>
    </row>
    <row r="45" customHeight="1" spans="1:4">
      <c r="A45" s="254" t="s">
        <v>716</v>
      </c>
      <c r="B45" s="220">
        <v>750</v>
      </c>
      <c r="C45" s="51"/>
      <c r="D45" s="221"/>
    </row>
    <row r="46" customHeight="1" spans="1:4">
      <c r="A46" s="69" t="s">
        <v>717</v>
      </c>
      <c r="B46" s="220"/>
      <c r="C46" s="51">
        <v>800</v>
      </c>
      <c r="D46" s="221">
        <f t="shared" si="1"/>
        <v>-1</v>
      </c>
    </row>
    <row r="47" customHeight="1" spans="1:4">
      <c r="A47" s="69" t="s">
        <v>718</v>
      </c>
      <c r="B47" s="220">
        <v>9016</v>
      </c>
      <c r="C47" s="55">
        <v>36629</v>
      </c>
      <c r="D47" s="221">
        <f t="shared" si="1"/>
        <v>-0.753856234131426</v>
      </c>
    </row>
    <row r="48" customHeight="1" spans="1:4">
      <c r="A48" s="67" t="s">
        <v>719</v>
      </c>
      <c r="B48" s="230">
        <f>SUM(B49:B69)</f>
        <v>78235</v>
      </c>
      <c r="C48" s="78">
        <v>96133</v>
      </c>
      <c r="D48" s="219">
        <f t="shared" ref="D48:D70" si="2">(B48-C48)/C48</f>
        <v>-0.186179563729417</v>
      </c>
    </row>
    <row r="49" customHeight="1" spans="1:4">
      <c r="A49" s="69" t="s">
        <v>720</v>
      </c>
      <c r="B49" s="220">
        <v>2873</v>
      </c>
      <c r="C49" s="51">
        <v>628</v>
      </c>
      <c r="D49" s="221">
        <f t="shared" si="2"/>
        <v>3.57484076433121</v>
      </c>
    </row>
    <row r="50" customHeight="1" spans="1:4">
      <c r="A50" s="69" t="s">
        <v>721</v>
      </c>
      <c r="B50" s="220"/>
      <c r="C50" s="51"/>
      <c r="D50" s="221"/>
    </row>
    <row r="51" customHeight="1" spans="1:4">
      <c r="A51" s="69" t="s">
        <v>722</v>
      </c>
      <c r="B51" s="220"/>
      <c r="C51" s="51"/>
      <c r="D51" s="221"/>
    </row>
    <row r="52" customHeight="1" spans="1:4">
      <c r="A52" s="69" t="s">
        <v>723</v>
      </c>
      <c r="B52" s="220">
        <v>128</v>
      </c>
      <c r="C52" s="51">
        <v>593</v>
      </c>
      <c r="D52" s="221">
        <f t="shared" si="2"/>
        <v>-0.784148397976391</v>
      </c>
    </row>
    <row r="53" customHeight="1" spans="1:4">
      <c r="A53" s="69" t="s">
        <v>724</v>
      </c>
      <c r="B53" s="220">
        <v>1751</v>
      </c>
      <c r="C53" s="55">
        <v>1869</v>
      </c>
      <c r="D53" s="221">
        <f t="shared" si="2"/>
        <v>-0.063135366506153</v>
      </c>
    </row>
    <row r="54" customHeight="1" spans="1:4">
      <c r="A54" s="69" t="s">
        <v>725</v>
      </c>
      <c r="B54" s="220">
        <v>1013</v>
      </c>
      <c r="C54" s="55">
        <v>1428</v>
      </c>
      <c r="D54" s="221">
        <f t="shared" si="2"/>
        <v>-0.290616246498599</v>
      </c>
    </row>
    <row r="55" customHeight="1" spans="1:4">
      <c r="A55" s="69" t="s">
        <v>726</v>
      </c>
      <c r="B55" s="220">
        <v>1295</v>
      </c>
      <c r="C55" s="51">
        <v>526</v>
      </c>
      <c r="D55" s="221">
        <f t="shared" si="2"/>
        <v>1.46197718631179</v>
      </c>
    </row>
    <row r="56" customHeight="1" spans="1:4">
      <c r="A56" s="69" t="s">
        <v>727</v>
      </c>
      <c r="B56" s="220">
        <v>579</v>
      </c>
      <c r="C56" s="55">
        <v>2279</v>
      </c>
      <c r="D56" s="221">
        <f t="shared" si="2"/>
        <v>-0.745941202281702</v>
      </c>
    </row>
    <row r="57" customHeight="1" spans="1:4">
      <c r="A57" s="69" t="s">
        <v>728</v>
      </c>
      <c r="B57" s="220">
        <v>2643</v>
      </c>
      <c r="C57" s="55">
        <v>3420</v>
      </c>
      <c r="D57" s="221">
        <f t="shared" si="2"/>
        <v>-0.22719298245614</v>
      </c>
    </row>
    <row r="58" customHeight="1" spans="1:4">
      <c r="A58" s="69" t="s">
        <v>729</v>
      </c>
      <c r="B58" s="220">
        <v>9031</v>
      </c>
      <c r="C58" s="55">
        <v>13660</v>
      </c>
      <c r="D58" s="221">
        <f t="shared" si="2"/>
        <v>-0.33887262079063</v>
      </c>
    </row>
    <row r="59" customHeight="1" spans="1:4">
      <c r="A59" s="69" t="s">
        <v>730</v>
      </c>
      <c r="B59" s="220">
        <v>286</v>
      </c>
      <c r="C59" s="55">
        <v>1338</v>
      </c>
      <c r="D59" s="221">
        <f t="shared" si="2"/>
        <v>-0.786248131539611</v>
      </c>
    </row>
    <row r="60" customHeight="1" spans="1:4">
      <c r="A60" s="69" t="s">
        <v>731</v>
      </c>
      <c r="B60" s="220">
        <v>41150</v>
      </c>
      <c r="C60" s="55">
        <v>43340</v>
      </c>
      <c r="D60" s="221">
        <f t="shared" si="2"/>
        <v>-0.0505306875865252</v>
      </c>
    </row>
    <row r="61" customHeight="1" spans="1:4">
      <c r="A61" s="69" t="s">
        <v>732</v>
      </c>
      <c r="B61" s="220">
        <v>4380</v>
      </c>
      <c r="C61" s="55">
        <v>20456</v>
      </c>
      <c r="D61" s="221">
        <f t="shared" si="2"/>
        <v>-0.785881892843176</v>
      </c>
    </row>
    <row r="62" customHeight="1" spans="1:4">
      <c r="A62" s="69" t="s">
        <v>733</v>
      </c>
      <c r="B62" s="220">
        <v>1535</v>
      </c>
      <c r="C62" s="51">
        <v>30</v>
      </c>
      <c r="D62" s="221">
        <f t="shared" si="2"/>
        <v>50.1666666666667</v>
      </c>
    </row>
    <row r="63" customHeight="1" spans="1:4">
      <c r="A63" s="69" t="s">
        <v>734</v>
      </c>
      <c r="B63" s="220">
        <v>1872</v>
      </c>
      <c r="C63" s="51">
        <v>976</v>
      </c>
      <c r="D63" s="221">
        <f t="shared" si="2"/>
        <v>0.918032786885246</v>
      </c>
    </row>
    <row r="64" customHeight="1" spans="1:4">
      <c r="A64" s="69" t="s">
        <v>735</v>
      </c>
      <c r="B64" s="220">
        <v>794</v>
      </c>
      <c r="C64" s="51">
        <v>26</v>
      </c>
      <c r="D64" s="221">
        <f t="shared" si="2"/>
        <v>29.5384615384615</v>
      </c>
    </row>
    <row r="65" customHeight="1" spans="1:4">
      <c r="A65" s="69" t="s">
        <v>736</v>
      </c>
      <c r="B65" s="220">
        <v>728</v>
      </c>
      <c r="C65" s="51">
        <v>210</v>
      </c>
      <c r="D65" s="221">
        <f t="shared" si="2"/>
        <v>2.46666666666667</v>
      </c>
    </row>
    <row r="66" customHeight="1" spans="1:4">
      <c r="A66" s="69" t="s">
        <v>737</v>
      </c>
      <c r="B66" s="220">
        <v>5931</v>
      </c>
      <c r="C66" s="55">
        <v>3900</v>
      </c>
      <c r="D66" s="221">
        <f t="shared" si="2"/>
        <v>0.520769230769231</v>
      </c>
    </row>
    <row r="67" customHeight="1" spans="1:4">
      <c r="A67" s="69" t="s">
        <v>738</v>
      </c>
      <c r="B67" s="220">
        <v>303</v>
      </c>
      <c r="C67" s="55">
        <v>1300</v>
      </c>
      <c r="D67" s="221">
        <f t="shared" si="2"/>
        <v>-0.766923076923077</v>
      </c>
    </row>
    <row r="68" customHeight="1" spans="1:4">
      <c r="A68" s="243" t="s">
        <v>739</v>
      </c>
      <c r="B68" s="220">
        <v>582</v>
      </c>
      <c r="C68" s="55"/>
      <c r="D68" s="221"/>
    </row>
    <row r="69" customHeight="1" spans="1:4">
      <c r="A69" s="69" t="s">
        <v>740</v>
      </c>
      <c r="B69" s="220">
        <v>1361</v>
      </c>
      <c r="C69" s="51">
        <v>154</v>
      </c>
      <c r="D69" s="221">
        <f t="shared" si="2"/>
        <v>7.83766233766234</v>
      </c>
    </row>
    <row r="70" customHeight="1" spans="1:6">
      <c r="A70" s="255" t="s">
        <v>741</v>
      </c>
      <c r="B70" s="230">
        <f>B5+B12+B48</f>
        <v>378597</v>
      </c>
      <c r="C70" s="230">
        <f>C5+C12+C48</f>
        <v>386290</v>
      </c>
      <c r="D70" s="221">
        <f t="shared" si="2"/>
        <v>-0.0199150896994486</v>
      </c>
      <c r="F70" s="256"/>
    </row>
    <row r="71" customHeight="1" spans="1:4">
      <c r="A71" s="244"/>
      <c r="B71" s="245"/>
      <c r="C71" s="257"/>
      <c r="D71" s="246"/>
    </row>
    <row r="72" ht="38.25" customHeight="1" spans="1:4">
      <c r="A72" s="258" t="s">
        <v>742</v>
      </c>
      <c r="B72" s="258"/>
      <c r="C72" s="258"/>
      <c r="D72" s="258"/>
    </row>
    <row r="73" ht="32.25" customHeight="1" spans="1:4">
      <c r="A73" s="247" t="s">
        <v>743</v>
      </c>
      <c r="B73" s="247"/>
      <c r="C73" s="247"/>
      <c r="D73" s="247"/>
    </row>
  </sheetData>
  <mergeCells count="5">
    <mergeCell ref="A1:D1"/>
    <mergeCell ref="A2:D2"/>
    <mergeCell ref="A3:D3"/>
    <mergeCell ref="A72:D72"/>
    <mergeCell ref="A73:D7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H8" sqref="H8"/>
    </sheetView>
  </sheetViews>
  <sheetFormatPr defaultColWidth="9.33333333333333" defaultRowHeight="26.1" customHeight="1" outlineLevelCol="4"/>
  <cols>
    <col min="1" max="1" width="46.5" style="41" customWidth="1"/>
    <col min="2" max="3" width="31.5" style="42" customWidth="1"/>
    <col min="4" max="4" width="32" style="42" customWidth="1"/>
    <col min="5" max="5" width="9.33333333333333" style="107"/>
  </cols>
  <sheetData>
    <row r="1" s="241" customFormat="1" ht="47.1" customHeight="1" spans="1:4">
      <c r="A1" s="61" t="s">
        <v>40</v>
      </c>
      <c r="B1" s="61"/>
      <c r="C1" s="61"/>
      <c r="D1" s="242"/>
    </row>
    <row r="2" ht="17.1" customHeight="1" spans="1:4">
      <c r="A2" s="120" t="s">
        <v>41</v>
      </c>
      <c r="B2" s="121"/>
      <c r="C2" s="121"/>
      <c r="D2" s="121"/>
    </row>
    <row r="3" ht="15.95" customHeight="1" spans="1:4">
      <c r="A3" s="120" t="s">
        <v>99</v>
      </c>
      <c r="B3" s="121"/>
      <c r="C3" s="121"/>
      <c r="D3" s="121"/>
    </row>
    <row r="4" s="22" customFormat="1" ht="33.95" customHeight="1" spans="1:5">
      <c r="A4" s="44" t="s">
        <v>119</v>
      </c>
      <c r="B4" s="45" t="s">
        <v>198</v>
      </c>
      <c r="C4" s="45" t="s">
        <v>199</v>
      </c>
      <c r="D4" s="46" t="s">
        <v>675</v>
      </c>
      <c r="E4" s="106"/>
    </row>
    <row r="5" customHeight="1" spans="1:4">
      <c r="A5" s="67" t="s">
        <v>744</v>
      </c>
      <c r="B5" s="78">
        <f>SUM(B6:B26)</f>
        <v>78235</v>
      </c>
      <c r="C5" s="78">
        <v>96133</v>
      </c>
      <c r="D5" s="219">
        <f>(B5-C5)/C5</f>
        <v>-0.186179563729417</v>
      </c>
    </row>
    <row r="6" customHeight="1" spans="1:4">
      <c r="A6" s="69" t="s">
        <v>720</v>
      </c>
      <c r="B6" s="220">
        <v>2873</v>
      </c>
      <c r="C6" s="51">
        <v>628</v>
      </c>
      <c r="D6" s="221">
        <f t="shared" ref="D6:D26" si="0">(B6-C6)/C6</f>
        <v>3.57484076433121</v>
      </c>
    </row>
    <row r="7" customHeight="1" spans="1:4">
      <c r="A7" s="69" t="s">
        <v>721</v>
      </c>
      <c r="B7" s="220"/>
      <c r="C7" s="51"/>
      <c r="D7" s="221"/>
    </row>
    <row r="8" customHeight="1" spans="1:4">
      <c r="A8" s="69" t="s">
        <v>722</v>
      </c>
      <c r="B8" s="220"/>
      <c r="C8" s="51"/>
      <c r="D8" s="221"/>
    </row>
    <row r="9" customHeight="1" spans="1:4">
      <c r="A9" s="69" t="s">
        <v>723</v>
      </c>
      <c r="B9" s="220">
        <v>128</v>
      </c>
      <c r="C9" s="51">
        <v>593</v>
      </c>
      <c r="D9" s="221">
        <f t="shared" si="0"/>
        <v>-0.784148397976391</v>
      </c>
    </row>
    <row r="10" customHeight="1" spans="1:4">
      <c r="A10" s="69" t="s">
        <v>724</v>
      </c>
      <c r="B10" s="220">
        <v>1751</v>
      </c>
      <c r="C10" s="55">
        <v>1869</v>
      </c>
      <c r="D10" s="221">
        <f t="shared" si="0"/>
        <v>-0.063135366506153</v>
      </c>
    </row>
    <row r="11" customHeight="1" spans="1:4">
      <c r="A11" s="69" t="s">
        <v>725</v>
      </c>
      <c r="B11" s="220">
        <v>1013</v>
      </c>
      <c r="C11" s="55">
        <v>1428</v>
      </c>
      <c r="D11" s="221">
        <f t="shared" si="0"/>
        <v>-0.290616246498599</v>
      </c>
    </row>
    <row r="12" customHeight="1" spans="1:4">
      <c r="A12" s="69" t="s">
        <v>726</v>
      </c>
      <c r="B12" s="220">
        <v>1295</v>
      </c>
      <c r="C12" s="51">
        <v>526</v>
      </c>
      <c r="D12" s="221">
        <f t="shared" si="0"/>
        <v>1.46197718631179</v>
      </c>
    </row>
    <row r="13" customHeight="1" spans="1:4">
      <c r="A13" s="69" t="s">
        <v>727</v>
      </c>
      <c r="B13" s="220">
        <v>579</v>
      </c>
      <c r="C13" s="55">
        <v>2279</v>
      </c>
      <c r="D13" s="221">
        <f t="shared" si="0"/>
        <v>-0.745941202281702</v>
      </c>
    </row>
    <row r="14" customHeight="1" spans="1:4">
      <c r="A14" s="69" t="s">
        <v>728</v>
      </c>
      <c r="B14" s="220">
        <v>2643</v>
      </c>
      <c r="C14" s="55">
        <v>3420</v>
      </c>
      <c r="D14" s="221">
        <f t="shared" si="0"/>
        <v>-0.22719298245614</v>
      </c>
    </row>
    <row r="15" customHeight="1" spans="1:4">
      <c r="A15" s="69" t="s">
        <v>729</v>
      </c>
      <c r="B15" s="220">
        <v>9031</v>
      </c>
      <c r="C15" s="55">
        <v>13660</v>
      </c>
      <c r="D15" s="221">
        <f t="shared" si="0"/>
        <v>-0.33887262079063</v>
      </c>
    </row>
    <row r="16" customHeight="1" spans="1:4">
      <c r="A16" s="69" t="s">
        <v>730</v>
      </c>
      <c r="B16" s="220">
        <v>286</v>
      </c>
      <c r="C16" s="55">
        <v>1338</v>
      </c>
      <c r="D16" s="221">
        <f t="shared" si="0"/>
        <v>-0.786248131539611</v>
      </c>
    </row>
    <row r="17" customHeight="1" spans="1:4">
      <c r="A17" s="69" t="s">
        <v>731</v>
      </c>
      <c r="B17" s="220">
        <v>41150</v>
      </c>
      <c r="C17" s="55">
        <v>43340</v>
      </c>
      <c r="D17" s="221">
        <f t="shared" si="0"/>
        <v>-0.0505306875865252</v>
      </c>
    </row>
    <row r="18" customHeight="1" spans="1:4">
      <c r="A18" s="69" t="s">
        <v>732</v>
      </c>
      <c r="B18" s="220">
        <v>4380</v>
      </c>
      <c r="C18" s="55">
        <v>20456</v>
      </c>
      <c r="D18" s="221">
        <f t="shared" si="0"/>
        <v>-0.785881892843176</v>
      </c>
    </row>
    <row r="19" customHeight="1" spans="1:4">
      <c r="A19" s="69" t="s">
        <v>733</v>
      </c>
      <c r="B19" s="220">
        <v>1535</v>
      </c>
      <c r="C19" s="51">
        <v>30</v>
      </c>
      <c r="D19" s="221">
        <f t="shared" si="0"/>
        <v>50.1666666666667</v>
      </c>
    </row>
    <row r="20" customHeight="1" spans="1:4">
      <c r="A20" s="69" t="s">
        <v>734</v>
      </c>
      <c r="B20" s="220">
        <v>1872</v>
      </c>
      <c r="C20" s="51">
        <v>976</v>
      </c>
      <c r="D20" s="221">
        <f t="shared" si="0"/>
        <v>0.918032786885246</v>
      </c>
    </row>
    <row r="21" customHeight="1" spans="1:4">
      <c r="A21" s="69" t="s">
        <v>735</v>
      </c>
      <c r="B21" s="220">
        <v>794</v>
      </c>
      <c r="C21" s="51">
        <v>26</v>
      </c>
      <c r="D21" s="221">
        <f t="shared" si="0"/>
        <v>29.5384615384615</v>
      </c>
    </row>
    <row r="22" customHeight="1" spans="1:4">
      <c r="A22" s="69" t="s">
        <v>736</v>
      </c>
      <c r="B22" s="220">
        <v>728</v>
      </c>
      <c r="C22" s="51">
        <v>210</v>
      </c>
      <c r="D22" s="221">
        <f t="shared" si="0"/>
        <v>2.46666666666667</v>
      </c>
    </row>
    <row r="23" customHeight="1" spans="1:4">
      <c r="A23" s="69" t="s">
        <v>737</v>
      </c>
      <c r="B23" s="220">
        <v>5931</v>
      </c>
      <c r="C23" s="55">
        <v>3900</v>
      </c>
      <c r="D23" s="221">
        <f t="shared" si="0"/>
        <v>0.520769230769231</v>
      </c>
    </row>
    <row r="24" customHeight="1" spans="1:4">
      <c r="A24" s="69" t="s">
        <v>738</v>
      </c>
      <c r="B24" s="220">
        <v>303</v>
      </c>
      <c r="C24" s="55">
        <v>1300</v>
      </c>
      <c r="D24" s="221">
        <f t="shared" si="0"/>
        <v>-0.766923076923077</v>
      </c>
    </row>
    <row r="25" customHeight="1" spans="1:4">
      <c r="A25" s="243" t="s">
        <v>739</v>
      </c>
      <c r="B25" s="55">
        <v>582</v>
      </c>
      <c r="C25" s="55"/>
      <c r="D25" s="221"/>
    </row>
    <row r="26" customHeight="1" spans="1:4">
      <c r="A26" s="244" t="s">
        <v>745</v>
      </c>
      <c r="B26" s="245">
        <v>1361</v>
      </c>
      <c r="C26" s="58">
        <v>154</v>
      </c>
      <c r="D26" s="246">
        <f t="shared" si="0"/>
        <v>7.83766233766234</v>
      </c>
    </row>
    <row r="27" ht="51.75" customHeight="1" spans="1:4">
      <c r="A27" s="247" t="s">
        <v>746</v>
      </c>
      <c r="B27" s="247"/>
      <c r="C27" s="247"/>
      <c r="D27" s="247"/>
    </row>
  </sheetData>
  <mergeCells count="4">
    <mergeCell ref="A1:D1"/>
    <mergeCell ref="A2:D2"/>
    <mergeCell ref="A3:D3"/>
    <mergeCell ref="A27:D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E19" sqref="E19"/>
    </sheetView>
  </sheetViews>
  <sheetFormatPr defaultColWidth="9.33333333333333" defaultRowHeight="15" outlineLevelCol="7"/>
  <cols>
    <col min="1" max="1" width="66.6666666666667" style="41" customWidth="1"/>
    <col min="2" max="2" width="50" style="42" customWidth="1"/>
  </cols>
  <sheetData>
    <row r="1" ht="48" customHeight="1" spans="1:2">
      <c r="A1" s="25" t="s">
        <v>6</v>
      </c>
      <c r="B1" s="25"/>
    </row>
    <row r="2" ht="18" customHeight="1" spans="1:2">
      <c r="A2" s="5" t="s">
        <v>7</v>
      </c>
      <c r="B2" s="43"/>
    </row>
    <row r="3" ht="23.25" customHeight="1" spans="1:2">
      <c r="A3" s="216" t="s">
        <v>99</v>
      </c>
      <c r="B3" s="217"/>
    </row>
    <row r="4" s="22" customFormat="1" ht="24.95" customHeight="1" spans="1:2">
      <c r="A4" s="44" t="s">
        <v>100</v>
      </c>
      <c r="B4" s="46" t="s">
        <v>101</v>
      </c>
    </row>
    <row r="5" s="22" customFormat="1" ht="24.95" customHeight="1" spans="1:2">
      <c r="A5" s="67" t="s">
        <v>102</v>
      </c>
      <c r="B5" s="82">
        <v>63291</v>
      </c>
    </row>
    <row r="6" s="22" customFormat="1" ht="24.95" customHeight="1" spans="1:2">
      <c r="A6" s="67" t="s">
        <v>103</v>
      </c>
      <c r="B6" s="82">
        <v>378597</v>
      </c>
    </row>
    <row r="7" ht="24.95" customHeight="1" spans="1:2">
      <c r="A7" s="69" t="s">
        <v>104</v>
      </c>
      <c r="B7" s="52">
        <v>5810</v>
      </c>
    </row>
    <row r="8" ht="24.95" customHeight="1" spans="1:2">
      <c r="A8" s="69" t="s">
        <v>105</v>
      </c>
      <c r="B8" s="52">
        <v>294552</v>
      </c>
    </row>
    <row r="9" ht="24.95" customHeight="1" spans="1:2">
      <c r="A9" s="69" t="s">
        <v>106</v>
      </c>
      <c r="B9" s="52">
        <v>78235</v>
      </c>
    </row>
    <row r="10" s="22" customFormat="1" ht="24.95" customHeight="1" spans="1:2">
      <c r="A10" s="67" t="s">
        <v>107</v>
      </c>
      <c r="B10" s="82">
        <v>42172</v>
      </c>
    </row>
    <row r="11" s="22" customFormat="1" ht="24.95" customHeight="1" spans="1:2">
      <c r="A11" s="67" t="s">
        <v>108</v>
      </c>
      <c r="B11" s="123"/>
    </row>
    <row r="12" s="22" customFormat="1" ht="24.95" customHeight="1" spans="1:2">
      <c r="A12" s="67" t="s">
        <v>109</v>
      </c>
      <c r="B12" s="82">
        <v>42398</v>
      </c>
    </row>
    <row r="13" ht="24.95" customHeight="1" spans="1:2">
      <c r="A13" s="69" t="s">
        <v>110</v>
      </c>
      <c r="B13" s="52">
        <v>12900</v>
      </c>
    </row>
    <row r="14" ht="24.95" customHeight="1" spans="1:2">
      <c r="A14" s="69" t="s">
        <v>111</v>
      </c>
      <c r="B14" s="56">
        <v>5</v>
      </c>
    </row>
    <row r="15" ht="24.95" customHeight="1" spans="1:2">
      <c r="A15" s="69" t="s">
        <v>112</v>
      </c>
      <c r="B15" s="52">
        <v>29493</v>
      </c>
    </row>
    <row r="16" s="22" customFormat="1" ht="24.95" customHeight="1" spans="1:2">
      <c r="A16" s="67" t="s">
        <v>113</v>
      </c>
      <c r="B16" s="82">
        <v>12066</v>
      </c>
    </row>
    <row r="17" s="22" customFormat="1" ht="24.95" customHeight="1" spans="1:2">
      <c r="A17" s="71" t="s">
        <v>114</v>
      </c>
      <c r="B17" s="77">
        <v>538524</v>
      </c>
    </row>
    <row r="18" ht="9.95" customHeight="1" spans="1:2">
      <c r="A18" s="188"/>
      <c r="B18" s="340"/>
    </row>
    <row r="19" s="41" customFormat="1" ht="21.95" customHeight="1" spans="1:8">
      <c r="A19" s="40" t="s">
        <v>115</v>
      </c>
      <c r="B19" s="40"/>
      <c r="E19"/>
      <c r="F19"/>
      <c r="G19"/>
      <c r="H19"/>
    </row>
    <row r="20" s="41" customFormat="1" ht="22" customHeight="1" spans="1:8">
      <c r="A20" s="40" t="s">
        <v>116</v>
      </c>
      <c r="B20" s="40"/>
      <c r="E20"/>
      <c r="F20"/>
      <c r="G20"/>
      <c r="H20"/>
    </row>
    <row r="21" s="41" customFormat="1" ht="21" customHeight="1" spans="1:8">
      <c r="A21" s="40" t="s">
        <v>117</v>
      </c>
      <c r="B21" s="40"/>
      <c r="E21"/>
      <c r="F21"/>
      <c r="G21"/>
      <c r="H21"/>
    </row>
  </sheetData>
  <mergeCells count="6">
    <mergeCell ref="A1:B1"/>
    <mergeCell ref="A2:B2"/>
    <mergeCell ref="A3:B3"/>
    <mergeCell ref="A19:B19"/>
    <mergeCell ref="A20:B20"/>
    <mergeCell ref="A21:B2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9"/>
  <sheetViews>
    <sheetView showGridLines="0" showZeros="0" workbookViewId="0">
      <selection activeCell="A1" sqref="A1:B1"/>
    </sheetView>
  </sheetViews>
  <sheetFormatPr defaultColWidth="9" defaultRowHeight="12.75" outlineLevelCol="1"/>
  <cols>
    <col min="1" max="1" width="73.5" style="83" customWidth="1"/>
    <col min="2" max="2" width="54.6666666666667" style="84" customWidth="1"/>
  </cols>
  <sheetData>
    <row r="1" ht="56" customHeight="1" spans="1:2">
      <c r="A1" s="237" t="s">
        <v>747</v>
      </c>
      <c r="B1" s="237"/>
    </row>
    <row r="2" ht="15" customHeight="1" spans="1:2">
      <c r="A2" s="139" t="s">
        <v>43</v>
      </c>
      <c r="B2" s="139"/>
    </row>
    <row r="3" ht="15.95" customHeight="1" spans="2:2">
      <c r="B3" s="102" t="s">
        <v>99</v>
      </c>
    </row>
    <row r="4" s="236" customFormat="1" ht="51" customHeight="1" spans="1:2">
      <c r="A4" s="145" t="s">
        <v>748</v>
      </c>
      <c r="B4" s="146" t="s">
        <v>749</v>
      </c>
    </row>
    <row r="5" s="183" customFormat="1" ht="33" customHeight="1" spans="1:2">
      <c r="A5" s="238" t="s">
        <v>750</v>
      </c>
      <c r="B5" s="239"/>
    </row>
    <row r="6" s="183" customFormat="1" ht="33" customHeight="1" spans="1:2">
      <c r="A6" s="238" t="s">
        <v>751</v>
      </c>
      <c r="B6" s="239"/>
    </row>
    <row r="7" s="183" customFormat="1" ht="33" customHeight="1" spans="1:2">
      <c r="A7" s="238" t="s">
        <v>752</v>
      </c>
      <c r="B7" s="239"/>
    </row>
    <row r="8" s="183" customFormat="1" ht="33" customHeight="1" spans="1:2">
      <c r="A8" s="238" t="s">
        <v>753</v>
      </c>
      <c r="B8" s="239"/>
    </row>
    <row r="9" s="183" customFormat="1" ht="33" customHeight="1" spans="1:2">
      <c r="A9" s="238" t="s">
        <v>754</v>
      </c>
      <c r="B9" s="239"/>
    </row>
    <row r="10" s="183" customFormat="1" ht="33" customHeight="1" spans="1:2">
      <c r="A10" s="238" t="s">
        <v>755</v>
      </c>
      <c r="B10" s="239"/>
    </row>
    <row r="11" s="183" customFormat="1" ht="33" customHeight="1" spans="1:2">
      <c r="A11" s="238" t="s">
        <v>756</v>
      </c>
      <c r="B11" s="239"/>
    </row>
    <row r="12" s="183" customFormat="1" ht="33" customHeight="1" spans="1:2">
      <c r="A12" s="238" t="s">
        <v>757</v>
      </c>
      <c r="B12" s="239"/>
    </row>
    <row r="13" s="183" customFormat="1" ht="33" customHeight="1" spans="1:2">
      <c r="A13" s="238" t="s">
        <v>758</v>
      </c>
      <c r="B13" s="239"/>
    </row>
    <row r="14" s="183" customFormat="1" ht="33" customHeight="1" spans="1:2">
      <c r="A14" s="238" t="s">
        <v>759</v>
      </c>
      <c r="B14" s="239"/>
    </row>
    <row r="15" s="183" customFormat="1" ht="33" customHeight="1" spans="1:2">
      <c r="A15" s="238" t="s">
        <v>760</v>
      </c>
      <c r="B15" s="239"/>
    </row>
    <row r="16" s="183" customFormat="1" ht="33" customHeight="1" spans="1:2">
      <c r="A16" s="238" t="s">
        <v>761</v>
      </c>
      <c r="B16" s="239"/>
    </row>
    <row r="17" s="183" customFormat="1" ht="33" customHeight="1" spans="1:2">
      <c r="A17" s="238" t="s">
        <v>762</v>
      </c>
      <c r="B17" s="239"/>
    </row>
    <row r="18" ht="15" customHeight="1" spans="1:1">
      <c r="A18" s="240"/>
    </row>
    <row r="19" ht="15" customHeight="1" spans="1:1">
      <c r="A19" s="119" t="s">
        <v>763</v>
      </c>
    </row>
  </sheetData>
  <mergeCells count="2">
    <mergeCell ref="A1:B1"/>
    <mergeCell ref="A2:B2"/>
  </mergeCells>
  <pageMargins left="0.7" right="0.7" top="0.75" bottom="0.75" header="0.3" footer="0.3"/>
  <pageSetup paperSize="9" scale="86"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1" sqref="A1:D1"/>
    </sheetView>
  </sheetViews>
  <sheetFormatPr defaultColWidth="9.33333333333333" defaultRowHeight="26.1" customHeight="1" outlineLevelCol="3"/>
  <cols>
    <col min="1" max="1" width="48.5" style="41" customWidth="1"/>
    <col min="2" max="2" width="26.6666666666667" style="185" customWidth="1"/>
    <col min="3" max="3" width="26.6666666666667" style="42" customWidth="1"/>
    <col min="4" max="4" width="23" style="42" customWidth="1"/>
  </cols>
  <sheetData>
    <row r="1" ht="39" customHeight="1" spans="1:4">
      <c r="A1" s="61" t="s">
        <v>45</v>
      </c>
      <c r="B1" s="227"/>
      <c r="C1" s="61"/>
      <c r="D1" s="61"/>
    </row>
    <row r="2" ht="24" customHeight="1" spans="1:4">
      <c r="A2" s="5" t="s">
        <v>46</v>
      </c>
      <c r="B2" s="27"/>
      <c r="C2" s="43"/>
      <c r="D2" s="43"/>
    </row>
    <row r="3" ht="19" customHeight="1" spans="1:4">
      <c r="A3" s="5" t="s">
        <v>99</v>
      </c>
      <c r="B3" s="27"/>
      <c r="C3" s="43"/>
      <c r="D3" s="43"/>
    </row>
    <row r="4" s="22" customFormat="1" ht="30" customHeight="1" spans="1:4">
      <c r="A4" s="44" t="s">
        <v>119</v>
      </c>
      <c r="B4" s="228" t="s">
        <v>198</v>
      </c>
      <c r="C4" s="45" t="s">
        <v>199</v>
      </c>
      <c r="D4" s="229" t="s">
        <v>675</v>
      </c>
    </row>
    <row r="5" s="22" customFormat="1" ht="30" customHeight="1" spans="1:4">
      <c r="A5" s="67" t="s">
        <v>764</v>
      </c>
      <c r="B5" s="230">
        <f>SUM(B6:B10)</f>
        <v>43905</v>
      </c>
      <c r="C5" s="78">
        <v>62577</v>
      </c>
      <c r="D5" s="231">
        <f t="shared" ref="D5:D10" si="0">(B5-C5)/C5</f>
        <v>-0.298384390430989</v>
      </c>
    </row>
    <row r="6" ht="30" customHeight="1" spans="1:4">
      <c r="A6" s="232" t="s">
        <v>765</v>
      </c>
      <c r="B6" s="220">
        <v>40076</v>
      </c>
      <c r="C6" s="55">
        <v>52473</v>
      </c>
      <c r="D6" s="233">
        <f t="shared" si="0"/>
        <v>-0.236254835820327</v>
      </c>
    </row>
    <row r="7" ht="30" customHeight="1" spans="1:4">
      <c r="A7" s="232" t="s">
        <v>766</v>
      </c>
      <c r="B7" s="220">
        <v>672</v>
      </c>
      <c r="C7" s="55">
        <v>1392</v>
      </c>
      <c r="D7" s="233">
        <f t="shared" si="0"/>
        <v>-0.517241379310345</v>
      </c>
    </row>
    <row r="8" ht="30" customHeight="1" spans="1:4">
      <c r="A8" s="232" t="s">
        <v>767</v>
      </c>
      <c r="B8" s="220">
        <v>648</v>
      </c>
      <c r="C8" s="51">
        <v>851</v>
      </c>
      <c r="D8" s="233">
        <f t="shared" si="0"/>
        <v>-0.238542890716804</v>
      </c>
    </row>
    <row r="9" ht="30" customHeight="1" spans="1:4">
      <c r="A9" s="232" t="s">
        <v>768</v>
      </c>
      <c r="B9" s="220">
        <v>229</v>
      </c>
      <c r="C9" s="51">
        <v>861</v>
      </c>
      <c r="D9" s="233">
        <f t="shared" si="0"/>
        <v>-0.734030197444832</v>
      </c>
    </row>
    <row r="10" ht="30" customHeight="1" spans="1:4">
      <c r="A10" s="232" t="s">
        <v>769</v>
      </c>
      <c r="B10" s="220">
        <v>2280</v>
      </c>
      <c r="C10" s="55">
        <v>7000</v>
      </c>
      <c r="D10" s="233">
        <f t="shared" si="0"/>
        <v>-0.674285714285714</v>
      </c>
    </row>
    <row r="11" s="22" customFormat="1" ht="30" customHeight="1" spans="1:4">
      <c r="A11" s="67" t="s">
        <v>770</v>
      </c>
      <c r="B11" s="230"/>
      <c r="C11" s="79"/>
      <c r="D11" s="231"/>
    </row>
    <row r="12" s="22" customFormat="1" ht="30" customHeight="1" spans="1:4">
      <c r="A12" s="67" t="s">
        <v>771</v>
      </c>
      <c r="B12" s="230">
        <v>11122</v>
      </c>
      <c r="C12" s="78">
        <v>3137</v>
      </c>
      <c r="D12" s="231">
        <f t="shared" ref="D12:D16" si="1">(B12-C12)/C12</f>
        <v>2.54542556582722</v>
      </c>
    </row>
    <row r="13" s="22" customFormat="1" ht="30" customHeight="1" spans="1:4">
      <c r="A13" s="67" t="s">
        <v>772</v>
      </c>
      <c r="B13" s="230"/>
      <c r="C13" s="79">
        <v>38</v>
      </c>
      <c r="D13" s="231">
        <f t="shared" si="1"/>
        <v>-1</v>
      </c>
    </row>
    <row r="14" s="22" customFormat="1" ht="30" customHeight="1" spans="1:4">
      <c r="A14" s="67" t="s">
        <v>773</v>
      </c>
      <c r="B14" s="230">
        <v>29600</v>
      </c>
      <c r="C14" s="78">
        <v>18695</v>
      </c>
      <c r="D14" s="231">
        <f t="shared" si="1"/>
        <v>0.583311045734153</v>
      </c>
    </row>
    <row r="15" s="22" customFormat="1" ht="30" customHeight="1" spans="1:4">
      <c r="A15" s="67" t="s">
        <v>113</v>
      </c>
      <c r="B15" s="230">
        <v>4976</v>
      </c>
      <c r="C15" s="78">
        <v>9861</v>
      </c>
      <c r="D15" s="231">
        <f t="shared" si="1"/>
        <v>-0.495385863502687</v>
      </c>
    </row>
    <row r="16" s="22" customFormat="1" ht="30" customHeight="1" spans="1:4">
      <c r="A16" s="71" t="s">
        <v>774</v>
      </c>
      <c r="B16" s="234">
        <f>B5+B12+B13+B14+B15</f>
        <v>89603</v>
      </c>
      <c r="C16" s="72">
        <v>94308</v>
      </c>
      <c r="D16" s="235">
        <f t="shared" si="1"/>
        <v>-0.0498897230351614</v>
      </c>
    </row>
    <row r="17" ht="24" customHeight="1" spans="1:4">
      <c r="A17" s="208" t="s">
        <v>775</v>
      </c>
      <c r="B17" s="208"/>
      <c r="C17" s="208"/>
      <c r="D17" s="208"/>
    </row>
    <row r="18" ht="20.1" customHeight="1" spans="1:4">
      <c r="A18" s="73" t="s">
        <v>776</v>
      </c>
      <c r="B18" s="73"/>
      <c r="C18" s="73"/>
      <c r="D18" s="73"/>
    </row>
    <row r="19" ht="18.95" customHeight="1" spans="1:4">
      <c r="A19" s="73" t="s">
        <v>777</v>
      </c>
      <c r="B19" s="73"/>
      <c r="C19" s="73"/>
      <c r="D19" s="73"/>
    </row>
  </sheetData>
  <mergeCells count="6">
    <mergeCell ref="A1:D1"/>
    <mergeCell ref="A2:D2"/>
    <mergeCell ref="A3:D3"/>
    <mergeCell ref="A17:D17"/>
    <mergeCell ref="A18:D18"/>
    <mergeCell ref="A19:D1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B18" sqref="B18"/>
    </sheetView>
  </sheetViews>
  <sheetFormatPr defaultColWidth="9.33333333333333" defaultRowHeight="30" customHeight="1" outlineLevelCol="3"/>
  <cols>
    <col min="1" max="1" width="57.3333333333333" style="41" customWidth="1"/>
    <col min="2" max="2" width="24.6666666666667" style="42" customWidth="1"/>
    <col min="3" max="3" width="23.8333333333333" style="42" customWidth="1"/>
    <col min="4" max="4" width="29.6666666666667" style="42" customWidth="1"/>
    <col min="5" max="5" width="32.3333333333333" customWidth="1"/>
  </cols>
  <sheetData>
    <row r="1" ht="42" customHeight="1" spans="1:4">
      <c r="A1" s="25" t="s">
        <v>47</v>
      </c>
      <c r="B1" s="25"/>
      <c r="C1" s="25"/>
      <c r="D1" s="25"/>
    </row>
    <row r="2" ht="18" customHeight="1" spans="1:4">
      <c r="A2" s="5" t="s">
        <v>48</v>
      </c>
      <c r="B2" s="43"/>
      <c r="C2" s="43"/>
      <c r="D2" s="43"/>
    </row>
    <row r="3" ht="15" customHeight="1" spans="1:4">
      <c r="A3" s="216" t="s">
        <v>99</v>
      </c>
      <c r="B3" s="217"/>
      <c r="C3" s="217"/>
      <c r="D3" s="217"/>
    </row>
    <row r="4" customHeight="1" spans="1:4">
      <c r="A4" s="44" t="s">
        <v>778</v>
      </c>
      <c r="B4" s="45" t="s">
        <v>120</v>
      </c>
      <c r="C4" s="45" t="s">
        <v>101</v>
      </c>
      <c r="D4" s="218" t="s">
        <v>121</v>
      </c>
    </row>
    <row r="5" customHeight="1" spans="1:4">
      <c r="A5" s="67" t="s">
        <v>779</v>
      </c>
      <c r="B5" s="78">
        <f>B6+B9+B11+B12+B13</f>
        <v>44730</v>
      </c>
      <c r="C5" s="78">
        <f>C6+C9+C11+C12+C13</f>
        <v>43905</v>
      </c>
      <c r="D5" s="219">
        <f t="shared" ref="D5:D7" si="0">C5/B5</f>
        <v>0.981556002682763</v>
      </c>
    </row>
    <row r="6" customHeight="1" spans="1:4">
      <c r="A6" s="67" t="s">
        <v>765</v>
      </c>
      <c r="B6" s="78">
        <f>B7+B8</f>
        <v>31800</v>
      </c>
      <c r="C6" s="78">
        <f>C7+C8</f>
        <v>40076</v>
      </c>
      <c r="D6" s="219">
        <f t="shared" si="0"/>
        <v>1.26025157232704</v>
      </c>
    </row>
    <row r="7" customHeight="1" spans="1:4">
      <c r="A7" s="69" t="s">
        <v>780</v>
      </c>
      <c r="B7" s="220">
        <v>31800</v>
      </c>
      <c r="C7" s="55">
        <v>40074</v>
      </c>
      <c r="D7" s="221">
        <f t="shared" si="0"/>
        <v>1.26018867924528</v>
      </c>
    </row>
    <row r="8" customHeight="1" spans="1:4">
      <c r="A8" s="69" t="s">
        <v>781</v>
      </c>
      <c r="B8" s="51"/>
      <c r="C8" s="51">
        <v>2</v>
      </c>
      <c r="D8" s="219"/>
    </row>
    <row r="9" customHeight="1" spans="1:4">
      <c r="A9" s="67" t="s">
        <v>768</v>
      </c>
      <c r="B9" s="79"/>
      <c r="C9" s="79">
        <f>C10</f>
        <v>229</v>
      </c>
      <c r="D9" s="219"/>
    </row>
    <row r="10" customHeight="1" spans="1:4">
      <c r="A10" s="69" t="s">
        <v>782</v>
      </c>
      <c r="B10" s="51"/>
      <c r="C10" s="51">
        <v>229</v>
      </c>
      <c r="D10" s="219"/>
    </row>
    <row r="11" customHeight="1" spans="1:4">
      <c r="A11" s="67" t="s">
        <v>766</v>
      </c>
      <c r="B11" s="79">
        <v>580</v>
      </c>
      <c r="C11" s="78">
        <v>672</v>
      </c>
      <c r="D11" s="219">
        <f t="shared" ref="D11:D13" si="1">C11/B11</f>
        <v>1.15862068965517</v>
      </c>
    </row>
    <row r="12" customHeight="1" spans="1:4">
      <c r="A12" s="67" t="s">
        <v>767</v>
      </c>
      <c r="B12" s="79">
        <v>350</v>
      </c>
      <c r="C12" s="79">
        <v>648</v>
      </c>
      <c r="D12" s="219">
        <f t="shared" si="1"/>
        <v>1.85142857142857</v>
      </c>
    </row>
    <row r="13" customHeight="1" spans="1:4">
      <c r="A13" s="222" t="s">
        <v>769</v>
      </c>
      <c r="B13" s="223">
        <v>12000</v>
      </c>
      <c r="C13" s="72">
        <v>2280</v>
      </c>
      <c r="D13" s="224">
        <f t="shared" si="1"/>
        <v>0.19</v>
      </c>
    </row>
    <row r="14" customHeight="1" spans="1:3">
      <c r="A14" s="225" t="s">
        <v>783</v>
      </c>
      <c r="B14" s="226"/>
      <c r="C14" s="226"/>
    </row>
  </sheetData>
  <mergeCells count="3">
    <mergeCell ref="A1:D1"/>
    <mergeCell ref="A2:D2"/>
    <mergeCell ref="A3:D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K20" sqref="K20"/>
    </sheetView>
  </sheetViews>
  <sheetFormatPr defaultColWidth="9.33333333333333" defaultRowHeight="26.1" customHeight="1" outlineLevelCol="3"/>
  <cols>
    <col min="1" max="1" width="48.5" style="41" customWidth="1"/>
    <col min="2" max="2" width="26.6666666666667" style="185" customWidth="1"/>
    <col min="3" max="3" width="26.6666666666667" style="42" customWidth="1"/>
    <col min="4" max="4" width="23" style="42" customWidth="1"/>
  </cols>
  <sheetData>
    <row r="1" ht="39" customHeight="1" spans="1:4">
      <c r="A1" s="61" t="s">
        <v>49</v>
      </c>
      <c r="B1" s="227"/>
      <c r="C1" s="61"/>
      <c r="D1" s="61"/>
    </row>
    <row r="2" ht="24" customHeight="1" spans="1:4">
      <c r="A2" s="5" t="s">
        <v>50</v>
      </c>
      <c r="B2" s="27"/>
      <c r="C2" s="43"/>
      <c r="D2" s="43"/>
    </row>
    <row r="3" ht="19" customHeight="1" spans="1:4">
      <c r="A3" s="5" t="s">
        <v>99</v>
      </c>
      <c r="B3" s="27"/>
      <c r="C3" s="43"/>
      <c r="D3" s="43"/>
    </row>
    <row r="4" s="22" customFormat="1" ht="30" customHeight="1" spans="1:4">
      <c r="A4" s="44" t="s">
        <v>119</v>
      </c>
      <c r="B4" s="228" t="s">
        <v>198</v>
      </c>
      <c r="C4" s="45" t="s">
        <v>199</v>
      </c>
      <c r="D4" s="229" t="s">
        <v>675</v>
      </c>
    </row>
    <row r="5" s="22" customFormat="1" ht="30" customHeight="1" spans="1:4">
      <c r="A5" s="67" t="s">
        <v>764</v>
      </c>
      <c r="B5" s="230">
        <f>SUM(B6:B10)</f>
        <v>43905</v>
      </c>
      <c r="C5" s="78">
        <v>62577</v>
      </c>
      <c r="D5" s="231">
        <f>(B5-C5)/C5</f>
        <v>-0.298384390430989</v>
      </c>
    </row>
    <row r="6" ht="30" customHeight="1" spans="1:4">
      <c r="A6" s="232" t="s">
        <v>765</v>
      </c>
      <c r="B6" s="220">
        <v>40076</v>
      </c>
      <c r="C6" s="55">
        <v>52473</v>
      </c>
      <c r="D6" s="233">
        <f t="shared" ref="D6:D16" si="0">(B6-C6)/C6</f>
        <v>-0.236254835820327</v>
      </c>
    </row>
    <row r="7" ht="30" customHeight="1" spans="1:4">
      <c r="A7" s="232" t="s">
        <v>766</v>
      </c>
      <c r="B7" s="220">
        <v>672</v>
      </c>
      <c r="C7" s="55">
        <v>1392</v>
      </c>
      <c r="D7" s="233">
        <f t="shared" si="0"/>
        <v>-0.517241379310345</v>
      </c>
    </row>
    <row r="8" ht="30" customHeight="1" spans="1:4">
      <c r="A8" s="232" t="s">
        <v>767</v>
      </c>
      <c r="B8" s="220">
        <v>648</v>
      </c>
      <c r="C8" s="51">
        <v>851</v>
      </c>
      <c r="D8" s="233">
        <f t="shared" si="0"/>
        <v>-0.238542890716804</v>
      </c>
    </row>
    <row r="9" ht="30" customHeight="1" spans="1:4">
      <c r="A9" s="232" t="s">
        <v>768</v>
      </c>
      <c r="B9" s="220">
        <v>229</v>
      </c>
      <c r="C9" s="51">
        <v>861</v>
      </c>
      <c r="D9" s="233">
        <f t="shared" si="0"/>
        <v>-0.734030197444832</v>
      </c>
    </row>
    <row r="10" ht="30" customHeight="1" spans="1:4">
      <c r="A10" s="232" t="s">
        <v>769</v>
      </c>
      <c r="B10" s="220">
        <v>2280</v>
      </c>
      <c r="C10" s="55">
        <v>7000</v>
      </c>
      <c r="D10" s="233">
        <f t="shared" si="0"/>
        <v>-0.674285714285714</v>
      </c>
    </row>
    <row r="11" s="22" customFormat="1" ht="30" customHeight="1" spans="1:4">
      <c r="A11" s="67" t="s">
        <v>770</v>
      </c>
      <c r="B11" s="230"/>
      <c r="C11" s="79"/>
      <c r="D11" s="231"/>
    </row>
    <row r="12" s="22" customFormat="1" ht="30" customHeight="1" spans="1:4">
      <c r="A12" s="67" t="s">
        <v>771</v>
      </c>
      <c r="B12" s="230">
        <v>11122</v>
      </c>
      <c r="C12" s="78">
        <v>3137</v>
      </c>
      <c r="D12" s="231">
        <f t="shared" si="0"/>
        <v>2.54542556582722</v>
      </c>
    </row>
    <row r="13" s="22" customFormat="1" ht="30" customHeight="1" spans="1:4">
      <c r="A13" s="67" t="s">
        <v>772</v>
      </c>
      <c r="B13" s="230"/>
      <c r="C13" s="79">
        <v>38</v>
      </c>
      <c r="D13" s="231">
        <f t="shared" si="0"/>
        <v>-1</v>
      </c>
    </row>
    <row r="14" s="22" customFormat="1" ht="30" customHeight="1" spans="1:4">
      <c r="A14" s="67" t="s">
        <v>773</v>
      </c>
      <c r="B14" s="230">
        <v>29600</v>
      </c>
      <c r="C14" s="78">
        <v>18695</v>
      </c>
      <c r="D14" s="231">
        <f t="shared" si="0"/>
        <v>0.583311045734153</v>
      </c>
    </row>
    <row r="15" s="22" customFormat="1" ht="30" customHeight="1" spans="1:4">
      <c r="A15" s="67" t="s">
        <v>113</v>
      </c>
      <c r="B15" s="230">
        <v>4976</v>
      </c>
      <c r="C15" s="78">
        <v>9861</v>
      </c>
      <c r="D15" s="231">
        <f t="shared" si="0"/>
        <v>-0.495385863502687</v>
      </c>
    </row>
    <row r="16" s="22" customFormat="1" ht="30" customHeight="1" spans="1:4">
      <c r="A16" s="71" t="s">
        <v>774</v>
      </c>
      <c r="B16" s="234">
        <f>B5+B12+B13+B14+B15</f>
        <v>89603</v>
      </c>
      <c r="C16" s="72">
        <v>94308</v>
      </c>
      <c r="D16" s="235">
        <f t="shared" si="0"/>
        <v>-0.0498897230351614</v>
      </c>
    </row>
    <row r="17" ht="24" customHeight="1" spans="1:4">
      <c r="A17" s="208" t="s">
        <v>784</v>
      </c>
      <c r="B17" s="208"/>
      <c r="C17" s="208"/>
      <c r="D17" s="208"/>
    </row>
    <row r="18" ht="20.1" customHeight="1" spans="1:4">
      <c r="A18" s="73" t="s">
        <v>785</v>
      </c>
      <c r="B18" s="73"/>
      <c r="C18" s="73"/>
      <c r="D18" s="73"/>
    </row>
    <row r="19" ht="18.95" customHeight="1" spans="1:4">
      <c r="A19" s="73" t="s">
        <v>786</v>
      </c>
      <c r="B19" s="73"/>
      <c r="C19" s="73"/>
      <c r="D19" s="73"/>
    </row>
  </sheetData>
  <mergeCells count="6">
    <mergeCell ref="A1:D1"/>
    <mergeCell ref="A2:D2"/>
    <mergeCell ref="A3:D3"/>
    <mergeCell ref="A17:D17"/>
    <mergeCell ref="A18:D18"/>
    <mergeCell ref="A19:D1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D18" sqref="D18"/>
    </sheetView>
  </sheetViews>
  <sheetFormatPr defaultColWidth="9.33333333333333" defaultRowHeight="30" customHeight="1" outlineLevelCol="3"/>
  <cols>
    <col min="1" max="1" width="57.3333333333333" style="41" customWidth="1"/>
    <col min="2" max="2" width="24.6666666666667" style="42" customWidth="1"/>
    <col min="3" max="3" width="23.8333333333333" style="42" customWidth="1"/>
    <col min="4" max="4" width="29.6666666666667" style="42" customWidth="1"/>
    <col min="5" max="5" width="32.3333333333333" customWidth="1"/>
  </cols>
  <sheetData>
    <row r="1" ht="42" customHeight="1" spans="1:4">
      <c r="A1" s="25" t="s">
        <v>51</v>
      </c>
      <c r="B1" s="25"/>
      <c r="C1" s="25"/>
      <c r="D1" s="25"/>
    </row>
    <row r="2" ht="20" customHeight="1" spans="1:4">
      <c r="A2" s="5" t="s">
        <v>52</v>
      </c>
      <c r="B2" s="43"/>
      <c r="C2" s="43"/>
      <c r="D2" s="43"/>
    </row>
    <row r="3" ht="18" customHeight="1" spans="1:4">
      <c r="A3" s="216" t="s">
        <v>99</v>
      </c>
      <c r="B3" s="217"/>
      <c r="C3" s="217"/>
      <c r="D3" s="217"/>
    </row>
    <row r="4" customHeight="1" spans="1:4">
      <c r="A4" s="44" t="s">
        <v>778</v>
      </c>
      <c r="B4" s="45" t="s">
        <v>120</v>
      </c>
      <c r="C4" s="45" t="s">
        <v>101</v>
      </c>
      <c r="D4" s="218" t="s">
        <v>121</v>
      </c>
    </row>
    <row r="5" customHeight="1" spans="1:4">
      <c r="A5" s="67" t="s">
        <v>779</v>
      </c>
      <c r="B5" s="78">
        <f>B6+B9+B11+B12+B13</f>
        <v>44730</v>
      </c>
      <c r="C5" s="78">
        <f>C6+C9+C11+C12+C13</f>
        <v>43905</v>
      </c>
      <c r="D5" s="219">
        <f>C5/B5</f>
        <v>0.981556002682763</v>
      </c>
    </row>
    <row r="6" customHeight="1" spans="1:4">
      <c r="A6" s="67" t="s">
        <v>765</v>
      </c>
      <c r="B6" s="78">
        <f>B7+B8</f>
        <v>31800</v>
      </c>
      <c r="C6" s="78">
        <f>C7+C8</f>
        <v>40076</v>
      </c>
      <c r="D6" s="219">
        <f>C6/B6</f>
        <v>1.26025157232704</v>
      </c>
    </row>
    <row r="7" customHeight="1" spans="1:4">
      <c r="A7" s="69" t="s">
        <v>780</v>
      </c>
      <c r="B7" s="220">
        <v>31800</v>
      </c>
      <c r="C7" s="55">
        <v>40074</v>
      </c>
      <c r="D7" s="221">
        <f t="shared" ref="D7:D13" si="0">C7/B7</f>
        <v>1.26018867924528</v>
      </c>
    </row>
    <row r="8" customHeight="1" spans="1:4">
      <c r="A8" s="69" t="s">
        <v>781</v>
      </c>
      <c r="B8" s="51"/>
      <c r="C8" s="51">
        <v>2</v>
      </c>
      <c r="D8" s="219"/>
    </row>
    <row r="9" customHeight="1" spans="1:4">
      <c r="A9" s="67" t="s">
        <v>768</v>
      </c>
      <c r="B9" s="79"/>
      <c r="C9" s="79">
        <f>C10</f>
        <v>229</v>
      </c>
      <c r="D9" s="219"/>
    </row>
    <row r="10" customHeight="1" spans="1:4">
      <c r="A10" s="69" t="s">
        <v>782</v>
      </c>
      <c r="B10" s="51"/>
      <c r="C10" s="51">
        <v>229</v>
      </c>
      <c r="D10" s="219"/>
    </row>
    <row r="11" customHeight="1" spans="1:4">
      <c r="A11" s="67" t="s">
        <v>766</v>
      </c>
      <c r="B11" s="79">
        <v>580</v>
      </c>
      <c r="C11" s="78">
        <v>672</v>
      </c>
      <c r="D11" s="219">
        <f t="shared" si="0"/>
        <v>1.15862068965517</v>
      </c>
    </row>
    <row r="12" customHeight="1" spans="1:4">
      <c r="A12" s="67" t="s">
        <v>767</v>
      </c>
      <c r="B12" s="79">
        <v>350</v>
      </c>
      <c r="C12" s="79">
        <v>648</v>
      </c>
      <c r="D12" s="219">
        <f t="shared" si="0"/>
        <v>1.85142857142857</v>
      </c>
    </row>
    <row r="13" customHeight="1" spans="1:4">
      <c r="A13" s="222" t="s">
        <v>769</v>
      </c>
      <c r="B13" s="223">
        <v>12000</v>
      </c>
      <c r="C13" s="72">
        <v>2280</v>
      </c>
      <c r="D13" s="224">
        <f t="shared" si="0"/>
        <v>0.19</v>
      </c>
    </row>
    <row r="14" customHeight="1" spans="1:3">
      <c r="A14" s="225" t="s">
        <v>783</v>
      </c>
      <c r="B14" s="226"/>
      <c r="C14" s="226"/>
    </row>
  </sheetData>
  <mergeCells count="3">
    <mergeCell ref="A1:D1"/>
    <mergeCell ref="A2:D2"/>
    <mergeCell ref="A3:D3"/>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C14" sqref="C14"/>
    </sheetView>
  </sheetViews>
  <sheetFormatPr defaultColWidth="9.33333333333333" defaultRowHeight="35.1" customHeight="1" outlineLevelCol="1"/>
  <cols>
    <col min="1" max="1" width="52.6666666666667" style="119" customWidth="1"/>
    <col min="2" max="2" width="46.6666666666667" style="119" customWidth="1"/>
  </cols>
  <sheetData>
    <row r="1" customHeight="1" spans="1:2">
      <c r="A1" s="61" t="s">
        <v>787</v>
      </c>
      <c r="B1" s="61"/>
    </row>
    <row r="2" ht="15.95" customHeight="1" spans="1:2">
      <c r="A2" s="209"/>
      <c r="B2" s="5" t="s">
        <v>54</v>
      </c>
    </row>
    <row r="3" ht="17.1" customHeight="1" spans="1:2">
      <c r="A3" s="209"/>
      <c r="B3" s="5" t="s">
        <v>99</v>
      </c>
    </row>
    <row r="4" s="22" customFormat="1" ht="39.95" customHeight="1" spans="1:2">
      <c r="A4" s="210" t="s">
        <v>100</v>
      </c>
      <c r="B4" s="211" t="s">
        <v>101</v>
      </c>
    </row>
    <row r="5" ht="39.95" customHeight="1" spans="1:2">
      <c r="A5" s="212" t="s">
        <v>788</v>
      </c>
      <c r="B5" s="213">
        <v>70264</v>
      </c>
    </row>
    <row r="6" ht="39.95" customHeight="1" spans="1:2">
      <c r="A6" s="212" t="s">
        <v>789</v>
      </c>
      <c r="B6" s="213">
        <v>32</v>
      </c>
    </row>
    <row r="7" ht="39.95" customHeight="1" spans="1:2">
      <c r="A7" s="212" t="s">
        <v>790</v>
      </c>
      <c r="B7" s="213">
        <v>12900</v>
      </c>
    </row>
    <row r="8" ht="39.95" customHeight="1" spans="1:2">
      <c r="A8" s="212" t="s">
        <v>791</v>
      </c>
      <c r="B8" s="213"/>
    </row>
    <row r="9" ht="39.95" customHeight="1" spans="1:2">
      <c r="A9" s="214" t="s">
        <v>741</v>
      </c>
      <c r="B9" s="215">
        <f>B7+B8+B6+B5</f>
        <v>83196</v>
      </c>
    </row>
    <row r="10" ht="27" customHeight="1" spans="1:2">
      <c r="A10" s="208" t="s">
        <v>792</v>
      </c>
      <c r="B10" s="208"/>
    </row>
    <row r="11" ht="24.95" customHeight="1" spans="1:2">
      <c r="A11" s="73" t="s">
        <v>793</v>
      </c>
      <c r="B11" s="73"/>
    </row>
  </sheetData>
  <mergeCells count="3">
    <mergeCell ref="A1:B1"/>
    <mergeCell ref="A10:B10"/>
    <mergeCell ref="A11:B1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D4" sqref="D4"/>
    </sheetView>
  </sheetViews>
  <sheetFormatPr defaultColWidth="9.33333333333333" defaultRowHeight="24.95" customHeight="1" outlineLevelCol="3"/>
  <cols>
    <col min="1" max="1" width="65.3333333333333" style="23" customWidth="1"/>
    <col min="2" max="2" width="39.1666666666667" style="185" customWidth="1"/>
    <col min="3" max="3" width="34.5" style="42" customWidth="1"/>
    <col min="4" max="4" width="37.1666666666667" style="42" customWidth="1"/>
  </cols>
  <sheetData>
    <row r="1" ht="47.1" customHeight="1" spans="1:4">
      <c r="A1" s="169" t="s">
        <v>55</v>
      </c>
      <c r="B1" s="26"/>
      <c r="C1" s="25"/>
      <c r="D1" s="25"/>
    </row>
    <row r="2" ht="15" customHeight="1" spans="1:4">
      <c r="A2" s="186"/>
      <c r="B2" s="187"/>
      <c r="C2" s="188"/>
      <c r="D2" s="5" t="s">
        <v>56</v>
      </c>
    </row>
    <row r="3" ht="18" customHeight="1" spans="1:4">
      <c r="A3" s="186"/>
      <c r="B3" s="187"/>
      <c r="C3" s="188"/>
      <c r="D3" s="5" t="s">
        <v>99</v>
      </c>
    </row>
    <row r="4" s="183" customFormat="1" ht="36" customHeight="1" spans="1:4">
      <c r="A4" s="189" t="s">
        <v>100</v>
      </c>
      <c r="B4" s="29" t="s">
        <v>198</v>
      </c>
      <c r="C4" s="190" t="s">
        <v>199</v>
      </c>
      <c r="D4" s="191" t="s">
        <v>122</v>
      </c>
    </row>
    <row r="5" s="184" customFormat="1" ht="32.1" customHeight="1" spans="1:4">
      <c r="A5" s="192" t="s">
        <v>794</v>
      </c>
      <c r="B5" s="32">
        <f>SUM(B6:B12)</f>
        <v>70264</v>
      </c>
      <c r="C5" s="193">
        <f>SUM(C6:C11)</f>
        <v>52590</v>
      </c>
      <c r="D5" s="194">
        <f t="shared" ref="D5:D11" si="0">B5/C5</f>
        <v>1.33607149648222</v>
      </c>
    </row>
    <row r="6" s="183" customFormat="1" ht="32.1" customHeight="1" spans="1:4">
      <c r="A6" s="195" t="s">
        <v>795</v>
      </c>
      <c r="B6" s="35">
        <v>19</v>
      </c>
      <c r="C6" s="196">
        <v>26</v>
      </c>
      <c r="D6" s="197">
        <f t="shared" si="0"/>
        <v>0.730769230769231</v>
      </c>
    </row>
    <row r="7" s="183" customFormat="1" ht="32.1" customHeight="1" spans="1:4">
      <c r="A7" s="195" t="s">
        <v>796</v>
      </c>
      <c r="B7" s="35">
        <v>262</v>
      </c>
      <c r="C7" s="196">
        <v>100</v>
      </c>
      <c r="D7" s="197">
        <f t="shared" si="0"/>
        <v>2.62</v>
      </c>
    </row>
    <row r="8" s="183" customFormat="1" ht="32.1" customHeight="1" spans="1:4">
      <c r="A8" s="195" t="s">
        <v>797</v>
      </c>
      <c r="B8" s="35">
        <v>28316</v>
      </c>
      <c r="C8" s="198">
        <v>48616</v>
      </c>
      <c r="D8" s="197">
        <f t="shared" si="0"/>
        <v>0.582441994405134</v>
      </c>
    </row>
    <row r="9" s="183" customFormat="1" ht="32.1" customHeight="1" spans="1:4">
      <c r="A9" s="195" t="s">
        <v>798</v>
      </c>
      <c r="B9" s="35">
        <v>2313</v>
      </c>
      <c r="C9" s="196">
        <v>79</v>
      </c>
      <c r="D9" s="197">
        <f t="shared" si="0"/>
        <v>29.2784810126582</v>
      </c>
    </row>
    <row r="10" s="183" customFormat="1" ht="32.1" customHeight="1" spans="1:4">
      <c r="A10" s="195" t="s">
        <v>799</v>
      </c>
      <c r="B10" s="35">
        <v>30628</v>
      </c>
      <c r="C10" s="198">
        <v>3343</v>
      </c>
      <c r="D10" s="197">
        <f t="shared" si="0"/>
        <v>9.16183069099611</v>
      </c>
    </row>
    <row r="11" s="183" customFormat="1" ht="32.1" customHeight="1" spans="1:4">
      <c r="A11" s="195" t="s">
        <v>800</v>
      </c>
      <c r="B11" s="35">
        <v>1026</v>
      </c>
      <c r="C11" s="196">
        <v>426</v>
      </c>
      <c r="D11" s="197">
        <f t="shared" si="0"/>
        <v>2.40845070422535</v>
      </c>
    </row>
    <row r="12" s="183" customFormat="1" ht="32.1" customHeight="1" spans="1:4">
      <c r="A12" s="199" t="s">
        <v>801</v>
      </c>
      <c r="B12" s="35">
        <v>7700</v>
      </c>
      <c r="C12" s="196"/>
      <c r="D12" s="197"/>
    </row>
    <row r="13" s="184" customFormat="1" ht="32.1" customHeight="1" spans="1:4">
      <c r="A13" s="192" t="s">
        <v>802</v>
      </c>
      <c r="B13" s="200">
        <v>12900</v>
      </c>
      <c r="C13" s="201">
        <v>34476</v>
      </c>
      <c r="D13" s="194">
        <f t="shared" ref="D13:D17" si="1">B13/C13</f>
        <v>0.374173337974243</v>
      </c>
    </row>
    <row r="14" s="184" customFormat="1" ht="32.1" customHeight="1" spans="1:4">
      <c r="A14" s="192" t="s">
        <v>197</v>
      </c>
      <c r="B14" s="202"/>
      <c r="C14" s="201">
        <v>2245</v>
      </c>
      <c r="D14" s="197"/>
    </row>
    <row r="15" s="184" customFormat="1" ht="32.1" customHeight="1" spans="1:4">
      <c r="A15" s="192" t="s">
        <v>803</v>
      </c>
      <c r="B15" s="200">
        <v>32</v>
      </c>
      <c r="C15" s="203">
        <v>21</v>
      </c>
      <c r="D15" s="194">
        <f t="shared" si="1"/>
        <v>1.52380952380952</v>
      </c>
    </row>
    <row r="16" s="184" customFormat="1" ht="32.1" customHeight="1" spans="1:4">
      <c r="A16" s="192" t="s">
        <v>161</v>
      </c>
      <c r="B16" s="200">
        <v>6407</v>
      </c>
      <c r="C16" s="201">
        <v>4976</v>
      </c>
      <c r="D16" s="194">
        <f t="shared" si="1"/>
        <v>1.28758038585209</v>
      </c>
    </row>
    <row r="17" s="184" customFormat="1" ht="32.1" customHeight="1" spans="1:4">
      <c r="A17" s="204" t="s">
        <v>804</v>
      </c>
      <c r="B17" s="205">
        <f>B5+B13+B15+B16</f>
        <v>89603</v>
      </c>
      <c r="C17" s="206">
        <v>94308</v>
      </c>
      <c r="D17" s="207">
        <f t="shared" si="1"/>
        <v>0.950110276964839</v>
      </c>
    </row>
    <row r="18" ht="32.1" customHeight="1" spans="1:4">
      <c r="A18" s="208" t="s">
        <v>805</v>
      </c>
      <c r="B18" s="208"/>
      <c r="C18" s="208"/>
      <c r="D18" s="208"/>
    </row>
    <row r="19" ht="30" customHeight="1"/>
  </sheetData>
  <mergeCells count="2">
    <mergeCell ref="A1:D1"/>
    <mergeCell ref="A18:D18"/>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9"/>
  <sheetViews>
    <sheetView workbookViewId="0">
      <selection activeCell="F17" sqref="F17"/>
    </sheetView>
  </sheetViews>
  <sheetFormatPr defaultColWidth="9.33333333333333" defaultRowHeight="30" customHeight="1" outlineLevelCol="1"/>
  <cols>
    <col min="1" max="1" width="98" style="41" customWidth="1"/>
    <col min="2" max="2" width="36.5" style="168" customWidth="1"/>
  </cols>
  <sheetData>
    <row r="1" ht="42" customHeight="1" spans="1:2">
      <c r="A1" s="169" t="s">
        <v>57</v>
      </c>
      <c r="B1" s="25"/>
    </row>
    <row r="2" ht="24" customHeight="1" spans="1:2">
      <c r="A2" s="102" t="s">
        <v>58</v>
      </c>
      <c r="B2" s="43"/>
    </row>
    <row r="3" ht="17.1" customHeight="1" spans="1:2">
      <c r="A3" s="170" t="s">
        <v>99</v>
      </c>
      <c r="B3" s="171"/>
    </row>
    <row r="4" s="22" customFormat="1" customHeight="1" spans="1:2">
      <c r="A4" s="172" t="s">
        <v>119</v>
      </c>
      <c r="B4" s="173" t="s">
        <v>101</v>
      </c>
    </row>
    <row r="5" customHeight="1" spans="1:2">
      <c r="A5" s="174" t="s">
        <v>806</v>
      </c>
      <c r="B5" s="82">
        <f>B6+B10+B14+B27+B30+B41+B47</f>
        <v>70264</v>
      </c>
    </row>
    <row r="6" customHeight="1" spans="1:2">
      <c r="A6" s="175" t="s">
        <v>341</v>
      </c>
      <c r="B6" s="123">
        <f>B7</f>
        <v>19</v>
      </c>
    </row>
    <row r="7" customHeight="1" spans="1:2">
      <c r="A7" s="175" t="s">
        <v>807</v>
      </c>
      <c r="B7" s="56">
        <f>B8+B9</f>
        <v>19</v>
      </c>
    </row>
    <row r="8" customHeight="1" spans="1:2">
      <c r="A8" s="176" t="s">
        <v>808</v>
      </c>
      <c r="B8" s="56">
        <v>8</v>
      </c>
    </row>
    <row r="9" customHeight="1" spans="1:2">
      <c r="A9" s="176" t="s">
        <v>809</v>
      </c>
      <c r="B9" s="56">
        <v>11</v>
      </c>
    </row>
    <row r="10" customHeight="1" spans="1:2">
      <c r="A10" s="175" t="s">
        <v>179</v>
      </c>
      <c r="B10" s="123">
        <f>B11</f>
        <v>262</v>
      </c>
    </row>
    <row r="11" customHeight="1" spans="1:2">
      <c r="A11" s="175" t="s">
        <v>810</v>
      </c>
      <c r="B11" s="56">
        <f>B12+B13</f>
        <v>262</v>
      </c>
    </row>
    <row r="12" customHeight="1" spans="1:2">
      <c r="A12" s="176" t="s">
        <v>811</v>
      </c>
      <c r="B12" s="56">
        <v>63</v>
      </c>
    </row>
    <row r="13" customHeight="1" spans="1:2">
      <c r="A13" s="176" t="s">
        <v>812</v>
      </c>
      <c r="B13" s="56">
        <v>199</v>
      </c>
    </row>
    <row r="14" customHeight="1" spans="1:2">
      <c r="A14" s="175" t="s">
        <v>182</v>
      </c>
      <c r="B14" s="82">
        <f>B15+B21+B24</f>
        <v>28316</v>
      </c>
    </row>
    <row r="15" customHeight="1" spans="1:2">
      <c r="A15" s="175" t="s">
        <v>813</v>
      </c>
      <c r="B15" s="82">
        <f>SUM(B16:B20)</f>
        <v>27452</v>
      </c>
    </row>
    <row r="16" customHeight="1" spans="1:2">
      <c r="A16" s="176" t="s">
        <v>814</v>
      </c>
      <c r="B16" s="52">
        <v>8190</v>
      </c>
    </row>
    <row r="17" customHeight="1" spans="1:2">
      <c r="A17" s="176" t="s">
        <v>815</v>
      </c>
      <c r="B17" s="52">
        <v>103</v>
      </c>
    </row>
    <row r="18" customHeight="1" spans="1:2">
      <c r="A18" s="176" t="s">
        <v>816</v>
      </c>
      <c r="B18" s="52">
        <v>18635</v>
      </c>
    </row>
    <row r="19" customHeight="1" spans="1:2">
      <c r="A19" s="176" t="s">
        <v>817</v>
      </c>
      <c r="B19" s="56">
        <v>90</v>
      </c>
    </row>
    <row r="20" customHeight="1" spans="1:2">
      <c r="A20" s="176" t="s">
        <v>818</v>
      </c>
      <c r="B20" s="52">
        <v>434</v>
      </c>
    </row>
    <row r="21" customHeight="1" spans="1:2">
      <c r="A21" s="175" t="s">
        <v>819</v>
      </c>
      <c r="B21" s="123">
        <v>346</v>
      </c>
    </row>
    <row r="22" customHeight="1" spans="1:2">
      <c r="A22" s="176" t="s">
        <v>820</v>
      </c>
      <c r="B22" s="56">
        <v>269</v>
      </c>
    </row>
    <row r="23" customHeight="1" spans="1:2">
      <c r="A23" s="176" t="s">
        <v>821</v>
      </c>
      <c r="B23" s="56">
        <v>77</v>
      </c>
    </row>
    <row r="24" customHeight="1" spans="1:2">
      <c r="A24" s="175" t="s">
        <v>822</v>
      </c>
      <c r="B24" s="123">
        <v>518</v>
      </c>
    </row>
    <row r="25" customHeight="1" spans="1:2">
      <c r="A25" s="176" t="s">
        <v>823</v>
      </c>
      <c r="B25" s="56">
        <v>25</v>
      </c>
    </row>
    <row r="26" customHeight="1" spans="1:2">
      <c r="A26" s="176" t="s">
        <v>824</v>
      </c>
      <c r="B26" s="56">
        <v>493</v>
      </c>
    </row>
    <row r="27" customHeight="1" spans="1:2">
      <c r="A27" s="175" t="s">
        <v>183</v>
      </c>
      <c r="B27" s="123">
        <v>2313</v>
      </c>
    </row>
    <row r="28" customHeight="1" spans="1:2">
      <c r="A28" s="175" t="s">
        <v>825</v>
      </c>
      <c r="B28" s="123">
        <v>2313</v>
      </c>
    </row>
    <row r="29" customHeight="1" spans="1:2">
      <c r="A29" s="176" t="s">
        <v>826</v>
      </c>
      <c r="B29" s="56">
        <v>2313</v>
      </c>
    </row>
    <row r="30" customHeight="1" spans="1:2">
      <c r="A30" s="175" t="s">
        <v>668</v>
      </c>
      <c r="B30" s="82">
        <f>B31+B34+B36</f>
        <v>30628</v>
      </c>
    </row>
    <row r="31" customHeight="1" spans="1:2">
      <c r="A31" s="177" t="s">
        <v>827</v>
      </c>
      <c r="B31" s="82">
        <f>B32+B33</f>
        <v>29650</v>
      </c>
    </row>
    <row r="32" customHeight="1" spans="1:2">
      <c r="A32" s="178" t="s">
        <v>828</v>
      </c>
      <c r="B32" s="52">
        <v>50</v>
      </c>
    </row>
    <row r="33" customHeight="1" spans="1:2">
      <c r="A33" s="178" t="s">
        <v>829</v>
      </c>
      <c r="B33" s="52">
        <v>29600</v>
      </c>
    </row>
    <row r="34" customHeight="1" spans="1:2">
      <c r="A34" s="175" t="s">
        <v>830</v>
      </c>
      <c r="B34" s="123">
        <f>B35</f>
        <v>17</v>
      </c>
    </row>
    <row r="35" customHeight="1" spans="1:2">
      <c r="A35" s="176" t="s">
        <v>831</v>
      </c>
      <c r="B35" s="56">
        <v>17</v>
      </c>
    </row>
    <row r="36" customHeight="1" spans="1:2">
      <c r="A36" s="175" t="s">
        <v>832</v>
      </c>
      <c r="B36" s="52">
        <f>SUM(B37:B40)</f>
        <v>961</v>
      </c>
    </row>
    <row r="37" customHeight="1" spans="1:2">
      <c r="A37" s="176" t="s">
        <v>833</v>
      </c>
      <c r="B37" s="52">
        <v>696</v>
      </c>
    </row>
    <row r="38" customHeight="1" spans="1:2">
      <c r="A38" s="176" t="s">
        <v>834</v>
      </c>
      <c r="B38" s="56">
        <v>193</v>
      </c>
    </row>
    <row r="39" customHeight="1" spans="1:2">
      <c r="A39" s="176" t="s">
        <v>835</v>
      </c>
      <c r="B39" s="56">
        <v>50</v>
      </c>
    </row>
    <row r="40" customHeight="1" spans="1:2">
      <c r="A40" s="178" t="s">
        <v>836</v>
      </c>
      <c r="B40" s="56">
        <v>22</v>
      </c>
    </row>
    <row r="41" customHeight="1" spans="1:2">
      <c r="A41" s="175" t="s">
        <v>195</v>
      </c>
      <c r="B41" s="123">
        <f>B42</f>
        <v>1026</v>
      </c>
    </row>
    <row r="42" customHeight="1" spans="1:2">
      <c r="A42" s="175" t="s">
        <v>837</v>
      </c>
      <c r="B42" s="123">
        <f>SUM(B43:B46)</f>
        <v>1026</v>
      </c>
    </row>
    <row r="43" customHeight="1" spans="1:2">
      <c r="A43" s="178" t="s">
        <v>838</v>
      </c>
      <c r="B43" s="56">
        <v>461</v>
      </c>
    </row>
    <row r="44" customHeight="1" spans="1:2">
      <c r="A44" s="178" t="s">
        <v>839</v>
      </c>
      <c r="B44" s="179">
        <v>83</v>
      </c>
    </row>
    <row r="45" customHeight="1" spans="1:2">
      <c r="A45" s="178" t="s">
        <v>840</v>
      </c>
      <c r="B45" s="179">
        <v>445</v>
      </c>
    </row>
    <row r="46" customHeight="1" spans="1:2">
      <c r="A46" s="178" t="s">
        <v>841</v>
      </c>
      <c r="B46" s="179">
        <v>37</v>
      </c>
    </row>
    <row r="47" customHeight="1" spans="1:2">
      <c r="A47" s="180" t="s">
        <v>842</v>
      </c>
      <c r="B47" s="75">
        <f>SUM(B48,B61)</f>
        <v>7700</v>
      </c>
    </row>
    <row r="48" customHeight="1" spans="1:2">
      <c r="A48" s="180" t="s">
        <v>637</v>
      </c>
      <c r="B48" s="76">
        <f>SUM(B49:B60)</f>
        <v>7700</v>
      </c>
    </row>
    <row r="49" customHeight="1" spans="1:2">
      <c r="A49" s="181" t="s">
        <v>843</v>
      </c>
      <c r="B49" s="182">
        <v>7700</v>
      </c>
    </row>
  </sheetData>
  <mergeCells count="3">
    <mergeCell ref="A1:B1"/>
    <mergeCell ref="A2:B2"/>
    <mergeCell ref="A3:B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1" sqref="A1:B1"/>
    </sheetView>
  </sheetViews>
  <sheetFormatPr defaultColWidth="9.33333333333333" defaultRowHeight="35.1" customHeight="1" outlineLevelCol="1"/>
  <cols>
    <col min="1" max="1" width="52.6666666666667" style="119" customWidth="1"/>
    <col min="2" max="2" width="46.6666666666667" style="119" customWidth="1"/>
  </cols>
  <sheetData>
    <row r="1" customHeight="1" spans="1:2">
      <c r="A1" s="61" t="s">
        <v>844</v>
      </c>
      <c r="B1" s="61"/>
    </row>
    <row r="2" ht="15.95" customHeight="1" spans="1:2">
      <c r="A2" s="209"/>
      <c r="B2" s="5" t="s">
        <v>60</v>
      </c>
    </row>
    <row r="3" ht="17.1" customHeight="1" spans="1:2">
      <c r="A3" s="209"/>
      <c r="B3" s="5" t="s">
        <v>99</v>
      </c>
    </row>
    <row r="4" s="22" customFormat="1" ht="39.95" customHeight="1" spans="1:2">
      <c r="A4" s="210" t="s">
        <v>100</v>
      </c>
      <c r="B4" s="211" t="s">
        <v>101</v>
      </c>
    </row>
    <row r="5" ht="39.95" customHeight="1" spans="1:2">
      <c r="A5" s="212" t="s">
        <v>788</v>
      </c>
      <c r="B5" s="213">
        <v>70264</v>
      </c>
    </row>
    <row r="6" ht="39.95" customHeight="1" spans="1:2">
      <c r="A6" s="212" t="s">
        <v>789</v>
      </c>
      <c r="B6" s="213">
        <v>32</v>
      </c>
    </row>
    <row r="7" ht="39.95" customHeight="1" spans="1:2">
      <c r="A7" s="212" t="s">
        <v>790</v>
      </c>
      <c r="B7" s="213">
        <v>12900</v>
      </c>
    </row>
    <row r="8" ht="39.95" customHeight="1" spans="1:2">
      <c r="A8" s="212" t="s">
        <v>791</v>
      </c>
      <c r="B8" s="213"/>
    </row>
    <row r="9" ht="39.95" customHeight="1" spans="1:2">
      <c r="A9" s="214" t="s">
        <v>741</v>
      </c>
      <c r="B9" s="215">
        <f>B7+B8+B6+B5</f>
        <v>83196</v>
      </c>
    </row>
    <row r="10" ht="27" customHeight="1" spans="1:2">
      <c r="A10" s="208" t="s">
        <v>845</v>
      </c>
      <c r="B10" s="208"/>
    </row>
    <row r="11" ht="24.95" customHeight="1" spans="1:2">
      <c r="A11" s="73" t="s">
        <v>846</v>
      </c>
      <c r="B11" s="73"/>
    </row>
  </sheetData>
  <mergeCells count="3">
    <mergeCell ref="A1:B1"/>
    <mergeCell ref="A10:B10"/>
    <mergeCell ref="A11:B1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1" sqref="A1:D1"/>
    </sheetView>
  </sheetViews>
  <sheetFormatPr defaultColWidth="9.33333333333333" defaultRowHeight="24.95" customHeight="1" outlineLevelCol="3"/>
  <cols>
    <col min="1" max="1" width="65.3333333333333" style="23" customWidth="1"/>
    <col min="2" max="2" width="39.1666666666667" style="185" customWidth="1"/>
    <col min="3" max="3" width="34.5" style="42" customWidth="1"/>
    <col min="4" max="4" width="37.1666666666667" style="42" customWidth="1"/>
  </cols>
  <sheetData>
    <row r="1" ht="47.1" customHeight="1" spans="1:4">
      <c r="A1" s="169" t="s">
        <v>61</v>
      </c>
      <c r="B1" s="26"/>
      <c r="C1" s="25"/>
      <c r="D1" s="25"/>
    </row>
    <row r="2" ht="15" customHeight="1" spans="1:4">
      <c r="A2" s="186"/>
      <c r="B2" s="187"/>
      <c r="C2" s="188"/>
      <c r="D2" s="5" t="s">
        <v>62</v>
      </c>
    </row>
    <row r="3" ht="18" customHeight="1" spans="1:4">
      <c r="A3" s="186"/>
      <c r="B3" s="187"/>
      <c r="C3" s="188"/>
      <c r="D3" s="5" t="s">
        <v>99</v>
      </c>
    </row>
    <row r="4" s="183" customFormat="1" ht="36" customHeight="1" spans="1:4">
      <c r="A4" s="189" t="s">
        <v>100</v>
      </c>
      <c r="B4" s="29" t="s">
        <v>198</v>
      </c>
      <c r="C4" s="190" t="s">
        <v>199</v>
      </c>
      <c r="D4" s="191" t="s">
        <v>122</v>
      </c>
    </row>
    <row r="5" s="184" customFormat="1" ht="32.1" customHeight="1" spans="1:4">
      <c r="A5" s="192" t="s">
        <v>794</v>
      </c>
      <c r="B5" s="32">
        <f>SUM(B6:B12)</f>
        <v>70264</v>
      </c>
      <c r="C5" s="193">
        <f>SUM(C6:C11)</f>
        <v>52590</v>
      </c>
      <c r="D5" s="194">
        <f>B5/C5</f>
        <v>1.33607149648222</v>
      </c>
    </row>
    <row r="6" s="183" customFormat="1" ht="32.1" customHeight="1" spans="1:4">
      <c r="A6" s="195" t="s">
        <v>795</v>
      </c>
      <c r="B6" s="35">
        <v>19</v>
      </c>
      <c r="C6" s="196">
        <v>26</v>
      </c>
      <c r="D6" s="197">
        <f t="shared" ref="D6:D11" si="0">B6/C6</f>
        <v>0.730769230769231</v>
      </c>
    </row>
    <row r="7" s="183" customFormat="1" ht="32.1" customHeight="1" spans="1:4">
      <c r="A7" s="195" t="s">
        <v>796</v>
      </c>
      <c r="B7" s="35">
        <v>262</v>
      </c>
      <c r="C7" s="196">
        <v>100</v>
      </c>
      <c r="D7" s="197">
        <f t="shared" si="0"/>
        <v>2.62</v>
      </c>
    </row>
    <row r="8" s="183" customFormat="1" ht="32.1" customHeight="1" spans="1:4">
      <c r="A8" s="195" t="s">
        <v>797</v>
      </c>
      <c r="B8" s="35">
        <v>28316</v>
      </c>
      <c r="C8" s="198">
        <v>48616</v>
      </c>
      <c r="D8" s="197">
        <f t="shared" si="0"/>
        <v>0.582441994405134</v>
      </c>
    </row>
    <row r="9" s="183" customFormat="1" ht="32.1" customHeight="1" spans="1:4">
      <c r="A9" s="195" t="s">
        <v>798</v>
      </c>
      <c r="B9" s="35">
        <v>2313</v>
      </c>
      <c r="C9" s="196">
        <v>79</v>
      </c>
      <c r="D9" s="197">
        <f t="shared" si="0"/>
        <v>29.2784810126582</v>
      </c>
    </row>
    <row r="10" s="183" customFormat="1" ht="32.1" customHeight="1" spans="1:4">
      <c r="A10" s="195" t="s">
        <v>799</v>
      </c>
      <c r="B10" s="35">
        <v>30628</v>
      </c>
      <c r="C10" s="198">
        <v>3343</v>
      </c>
      <c r="D10" s="197">
        <f t="shared" si="0"/>
        <v>9.16183069099611</v>
      </c>
    </row>
    <row r="11" s="183" customFormat="1" ht="32.1" customHeight="1" spans="1:4">
      <c r="A11" s="195" t="s">
        <v>800</v>
      </c>
      <c r="B11" s="35">
        <v>1026</v>
      </c>
      <c r="C11" s="196">
        <v>426</v>
      </c>
      <c r="D11" s="197">
        <f t="shared" si="0"/>
        <v>2.40845070422535</v>
      </c>
    </row>
    <row r="12" s="183" customFormat="1" ht="32.1" customHeight="1" spans="1:4">
      <c r="A12" s="199" t="s">
        <v>801</v>
      </c>
      <c r="B12" s="35">
        <v>7700</v>
      </c>
      <c r="C12" s="196"/>
      <c r="D12" s="197"/>
    </row>
    <row r="13" s="184" customFormat="1" ht="32.1" customHeight="1" spans="1:4">
      <c r="A13" s="192" t="s">
        <v>802</v>
      </c>
      <c r="B13" s="200">
        <v>12900</v>
      </c>
      <c r="C13" s="201">
        <v>34476</v>
      </c>
      <c r="D13" s="194">
        <f t="shared" ref="D13:D17" si="1">B13/C13</f>
        <v>0.374173337974243</v>
      </c>
    </row>
    <row r="14" s="184" customFormat="1" ht="32.1" customHeight="1" spans="1:4">
      <c r="A14" s="192" t="s">
        <v>197</v>
      </c>
      <c r="B14" s="202"/>
      <c r="C14" s="201">
        <v>2245</v>
      </c>
      <c r="D14" s="197"/>
    </row>
    <row r="15" s="184" customFormat="1" ht="32.1" customHeight="1" spans="1:4">
      <c r="A15" s="192" t="s">
        <v>803</v>
      </c>
      <c r="B15" s="200">
        <v>32</v>
      </c>
      <c r="C15" s="203">
        <v>21</v>
      </c>
      <c r="D15" s="194">
        <f t="shared" si="1"/>
        <v>1.52380952380952</v>
      </c>
    </row>
    <row r="16" s="184" customFormat="1" ht="32.1" customHeight="1" spans="1:4">
      <c r="A16" s="192" t="s">
        <v>161</v>
      </c>
      <c r="B16" s="200">
        <v>6407</v>
      </c>
      <c r="C16" s="201">
        <v>4976</v>
      </c>
      <c r="D16" s="194">
        <f t="shared" si="1"/>
        <v>1.28758038585209</v>
      </c>
    </row>
    <row r="17" s="184" customFormat="1" ht="32.1" customHeight="1" spans="1:4">
      <c r="A17" s="204" t="s">
        <v>804</v>
      </c>
      <c r="B17" s="205">
        <f>B5+B13+B15+B16</f>
        <v>89603</v>
      </c>
      <c r="C17" s="206">
        <v>94308</v>
      </c>
      <c r="D17" s="207">
        <f t="shared" si="1"/>
        <v>0.950110276964839</v>
      </c>
    </row>
    <row r="18" ht="32.1" customHeight="1" spans="1:4">
      <c r="A18" s="208" t="s">
        <v>847</v>
      </c>
      <c r="B18" s="208"/>
      <c r="C18" s="208"/>
      <c r="D18" s="208"/>
    </row>
    <row r="19" ht="30" customHeight="1"/>
  </sheetData>
  <mergeCells count="2">
    <mergeCell ref="A1:D1"/>
    <mergeCell ref="A18:D1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opLeftCell="A10" workbookViewId="0">
      <selection activeCell="A29" sqref="A29:E29"/>
    </sheetView>
  </sheetViews>
  <sheetFormatPr defaultColWidth="9.33333333333333" defaultRowHeight="15"/>
  <cols>
    <col min="1" max="1" width="32.8333333333333" style="107" customWidth="1"/>
    <col min="2" max="2" width="24.3333333333333" style="328" customWidth="1"/>
    <col min="3" max="3" width="24.1666666666667" style="328" customWidth="1"/>
    <col min="4" max="4" width="23" style="329" customWidth="1"/>
    <col min="5" max="5" width="27.1666666666667" style="328" customWidth="1"/>
    <col min="6" max="6" width="9.33333333333333" style="107"/>
  </cols>
  <sheetData>
    <row r="1" s="83" customFormat="1" ht="46.5" customHeight="1" spans="1:14">
      <c r="A1" s="61" t="s">
        <v>8</v>
      </c>
      <c r="B1" s="61"/>
      <c r="C1" s="61"/>
      <c r="D1" s="250"/>
      <c r="E1" s="61"/>
      <c r="F1" s="41"/>
      <c r="G1"/>
      <c r="H1"/>
      <c r="I1"/>
      <c r="J1"/>
      <c r="K1"/>
      <c r="L1"/>
      <c r="M1"/>
      <c r="N1"/>
    </row>
    <row r="2" s="83" customFormat="1" ht="16.5" customHeight="1" spans="1:14">
      <c r="A2" s="341"/>
      <c r="B2" s="341"/>
      <c r="C2" s="341"/>
      <c r="D2" s="342"/>
      <c r="E2" s="343" t="s">
        <v>118</v>
      </c>
      <c r="F2" s="41"/>
      <c r="G2"/>
      <c r="H2"/>
      <c r="I2"/>
      <c r="J2"/>
      <c r="K2"/>
      <c r="L2"/>
      <c r="M2"/>
      <c r="N2"/>
    </row>
    <row r="3" s="83" customFormat="1" ht="21.75" customHeight="1" spans="1:14">
      <c r="A3" s="120" t="s">
        <v>99</v>
      </c>
      <c r="B3" s="121"/>
      <c r="C3" s="121"/>
      <c r="D3" s="252"/>
      <c r="E3" s="121"/>
      <c r="F3" s="41"/>
      <c r="G3"/>
      <c r="H3"/>
      <c r="I3"/>
      <c r="J3"/>
      <c r="K3"/>
      <c r="L3"/>
      <c r="M3"/>
      <c r="N3"/>
    </row>
    <row r="4" s="122" customFormat="1" ht="32.1" customHeight="1" spans="1:14">
      <c r="A4" s="44" t="s">
        <v>119</v>
      </c>
      <c r="B4" s="45" t="s">
        <v>120</v>
      </c>
      <c r="C4" s="45" t="s">
        <v>101</v>
      </c>
      <c r="D4" s="331" t="s">
        <v>121</v>
      </c>
      <c r="E4" s="46" t="s">
        <v>122</v>
      </c>
      <c r="F4" s="236"/>
      <c r="G4"/>
      <c r="H4"/>
      <c r="I4"/>
      <c r="J4"/>
      <c r="K4"/>
      <c r="L4"/>
      <c r="M4"/>
      <c r="N4"/>
    </row>
    <row r="5" s="122" customFormat="1" ht="24.95" customHeight="1" spans="1:14">
      <c r="A5" s="67" t="s">
        <v>123</v>
      </c>
      <c r="B5" s="78">
        <f>SUM(B6:B19)</f>
        <v>49747</v>
      </c>
      <c r="C5" s="78">
        <f>SUM(C6:C19)</f>
        <v>49003</v>
      </c>
      <c r="D5" s="332">
        <f>C5/B5</f>
        <v>0.985044324280861</v>
      </c>
      <c r="E5" s="219">
        <v>1.04682660058533</v>
      </c>
      <c r="F5" s="236"/>
      <c r="G5" s="22"/>
      <c r="H5" s="22"/>
      <c r="I5" s="22"/>
      <c r="J5" s="22"/>
      <c r="K5" s="22"/>
      <c r="L5" s="22"/>
      <c r="M5" s="22"/>
      <c r="N5" s="22"/>
    </row>
    <row r="6" s="83" customFormat="1" ht="24.95" customHeight="1" spans="1:14">
      <c r="A6" s="69" t="s">
        <v>124</v>
      </c>
      <c r="B6" s="55">
        <v>16125</v>
      </c>
      <c r="C6" s="55">
        <v>14986</v>
      </c>
      <c r="D6" s="333">
        <f t="shared" ref="D6:D27" si="0">C6/B6</f>
        <v>0.929364341085271</v>
      </c>
      <c r="E6" s="221">
        <v>0.972927351814582</v>
      </c>
      <c r="F6" s="41"/>
      <c r="G6"/>
      <c r="H6"/>
      <c r="I6"/>
      <c r="J6"/>
      <c r="K6"/>
      <c r="L6"/>
      <c r="M6"/>
      <c r="N6"/>
    </row>
    <row r="7" s="83" customFormat="1" ht="24.95" customHeight="1" spans="1:14">
      <c r="A7" s="69" t="s">
        <v>125</v>
      </c>
      <c r="B7" s="55">
        <v>4564</v>
      </c>
      <c r="C7" s="55">
        <v>3881</v>
      </c>
      <c r="D7" s="333">
        <f t="shared" si="0"/>
        <v>0.850350569675723</v>
      </c>
      <c r="E7" s="221">
        <v>1.00128998968008</v>
      </c>
      <c r="F7" s="41"/>
      <c r="G7"/>
      <c r="H7"/>
      <c r="I7"/>
      <c r="J7"/>
      <c r="K7"/>
      <c r="L7"/>
      <c r="M7"/>
      <c r="N7"/>
    </row>
    <row r="8" s="83" customFormat="1" ht="24.95" customHeight="1" spans="1:14">
      <c r="A8" s="69" t="s">
        <v>126</v>
      </c>
      <c r="B8" s="55">
        <v>1624</v>
      </c>
      <c r="C8" s="55">
        <v>3156</v>
      </c>
      <c r="D8" s="333">
        <f t="shared" si="0"/>
        <v>1.94334975369458</v>
      </c>
      <c r="E8" s="221">
        <v>2.29861616897305</v>
      </c>
      <c r="F8" s="41"/>
      <c r="G8"/>
      <c r="H8"/>
      <c r="I8"/>
      <c r="J8"/>
      <c r="K8"/>
      <c r="L8"/>
      <c r="M8"/>
      <c r="N8"/>
    </row>
    <row r="9" s="83" customFormat="1" ht="24.95" customHeight="1" spans="1:14">
      <c r="A9" s="69" t="s">
        <v>127</v>
      </c>
      <c r="B9" s="51">
        <v>60</v>
      </c>
      <c r="C9" s="51">
        <v>0</v>
      </c>
      <c r="D9" s="333">
        <f t="shared" si="0"/>
        <v>0</v>
      </c>
      <c r="E9" s="221">
        <v>0</v>
      </c>
      <c r="F9" s="41"/>
      <c r="G9"/>
      <c r="H9"/>
      <c r="I9"/>
      <c r="J9"/>
      <c r="K9"/>
      <c r="L9"/>
      <c r="M9"/>
      <c r="N9"/>
    </row>
    <row r="10" s="83" customFormat="1" ht="24.95" customHeight="1" spans="1:14">
      <c r="A10" s="69" t="s">
        <v>128</v>
      </c>
      <c r="B10" s="55">
        <v>2400</v>
      </c>
      <c r="C10" s="55">
        <v>1975</v>
      </c>
      <c r="D10" s="333">
        <f t="shared" si="0"/>
        <v>0.822916666666667</v>
      </c>
      <c r="E10" s="221">
        <v>0.996971226653205</v>
      </c>
      <c r="F10" s="41"/>
      <c r="G10"/>
      <c r="H10"/>
      <c r="I10"/>
      <c r="J10"/>
      <c r="K10"/>
      <c r="L10"/>
      <c r="M10"/>
      <c r="N10"/>
    </row>
    <row r="11" s="83" customFormat="1" ht="24.95" customHeight="1" spans="1:14">
      <c r="A11" s="69" t="s">
        <v>129</v>
      </c>
      <c r="B11" s="55">
        <v>800</v>
      </c>
      <c r="C11" s="51">
        <v>1927</v>
      </c>
      <c r="D11" s="333">
        <f t="shared" si="0"/>
        <v>2.40875</v>
      </c>
      <c r="E11" s="221">
        <v>2.37023370233702</v>
      </c>
      <c r="F11" s="41"/>
      <c r="G11"/>
      <c r="H11"/>
      <c r="I11"/>
      <c r="J11"/>
      <c r="K11"/>
      <c r="L11"/>
      <c r="M11"/>
      <c r="N11"/>
    </row>
    <row r="12" s="83" customFormat="1" ht="24.95" customHeight="1" spans="1:14">
      <c r="A12" s="69" t="s">
        <v>130</v>
      </c>
      <c r="B12" s="51">
        <v>800</v>
      </c>
      <c r="C12" s="51">
        <v>620</v>
      </c>
      <c r="D12" s="333">
        <f t="shared" si="0"/>
        <v>0.775</v>
      </c>
      <c r="E12" s="221">
        <v>0.992</v>
      </c>
      <c r="F12" s="41"/>
      <c r="G12"/>
      <c r="H12"/>
      <c r="I12"/>
      <c r="J12"/>
      <c r="K12"/>
      <c r="L12"/>
      <c r="M12"/>
      <c r="N12"/>
    </row>
    <row r="13" s="83" customFormat="1" ht="24.95" customHeight="1" spans="1:14">
      <c r="A13" s="69" t="s">
        <v>131</v>
      </c>
      <c r="B13" s="55">
        <v>1890</v>
      </c>
      <c r="C13" s="55">
        <v>1683</v>
      </c>
      <c r="D13" s="333">
        <f t="shared" si="0"/>
        <v>0.89047619047619</v>
      </c>
      <c r="E13" s="221">
        <v>0.98019801980198</v>
      </c>
      <c r="F13" s="41"/>
      <c r="G13"/>
      <c r="H13"/>
      <c r="I13"/>
      <c r="J13"/>
      <c r="K13"/>
      <c r="L13"/>
      <c r="M13"/>
      <c r="N13"/>
    </row>
    <row r="14" s="83" customFormat="1" ht="24.95" customHeight="1" spans="1:14">
      <c r="A14" s="69" t="s">
        <v>132</v>
      </c>
      <c r="B14" s="55">
        <v>11500</v>
      </c>
      <c r="C14" s="55">
        <v>12677</v>
      </c>
      <c r="D14" s="333">
        <f t="shared" si="0"/>
        <v>1.10234782608696</v>
      </c>
      <c r="E14" s="221">
        <v>1.17695664283725</v>
      </c>
      <c r="F14" s="41"/>
      <c r="G14"/>
      <c r="H14"/>
      <c r="I14"/>
      <c r="J14"/>
      <c r="K14"/>
      <c r="L14"/>
      <c r="M14"/>
      <c r="N14"/>
    </row>
    <row r="15" s="83" customFormat="1" ht="24.95" customHeight="1" spans="1:14">
      <c r="A15" s="69" t="s">
        <v>133</v>
      </c>
      <c r="B15" s="51">
        <v>950</v>
      </c>
      <c r="C15" s="51">
        <v>1911</v>
      </c>
      <c r="D15" s="333">
        <f t="shared" si="0"/>
        <v>2.01157894736842</v>
      </c>
      <c r="E15" s="221">
        <v>1.92447129909366</v>
      </c>
      <c r="F15" s="41"/>
      <c r="G15"/>
      <c r="H15"/>
      <c r="I15"/>
      <c r="J15"/>
      <c r="K15"/>
      <c r="L15"/>
      <c r="M15"/>
      <c r="N15"/>
    </row>
    <row r="16" s="83" customFormat="1" ht="24.95" customHeight="1" spans="1:14">
      <c r="A16" s="69" t="s">
        <v>134</v>
      </c>
      <c r="B16" s="55">
        <v>2300</v>
      </c>
      <c r="C16" s="55">
        <v>1018</v>
      </c>
      <c r="D16" s="333">
        <f t="shared" si="0"/>
        <v>0.442608695652174</v>
      </c>
      <c r="E16" s="221">
        <v>0.430808294540838</v>
      </c>
      <c r="F16" s="41"/>
      <c r="G16"/>
      <c r="H16"/>
      <c r="I16"/>
      <c r="J16"/>
      <c r="K16"/>
      <c r="L16"/>
      <c r="M16"/>
      <c r="N16"/>
    </row>
    <row r="17" s="83" customFormat="1" ht="24.95" customHeight="1" spans="1:14">
      <c r="A17" s="69" t="s">
        <v>135</v>
      </c>
      <c r="B17" s="55">
        <v>6650</v>
      </c>
      <c r="C17" s="55">
        <v>5125</v>
      </c>
      <c r="D17" s="333">
        <f t="shared" si="0"/>
        <v>0.770676691729323</v>
      </c>
      <c r="E17" s="221">
        <v>0.750805742748315</v>
      </c>
      <c r="F17" s="41"/>
      <c r="G17"/>
      <c r="H17"/>
      <c r="I17"/>
      <c r="J17"/>
      <c r="K17"/>
      <c r="L17"/>
      <c r="M17"/>
      <c r="N17"/>
    </row>
    <row r="18" s="83" customFormat="1" ht="24.95" customHeight="1" spans="1:14">
      <c r="A18" s="69" t="s">
        <v>136</v>
      </c>
      <c r="B18" s="51">
        <v>84</v>
      </c>
      <c r="C18" s="51">
        <v>44</v>
      </c>
      <c r="D18" s="333">
        <f t="shared" si="0"/>
        <v>0.523809523809524</v>
      </c>
      <c r="E18" s="221">
        <v>0.8</v>
      </c>
      <c r="F18" s="41"/>
      <c r="G18"/>
      <c r="H18"/>
      <c r="I18"/>
      <c r="J18"/>
      <c r="K18"/>
      <c r="L18"/>
      <c r="M18"/>
      <c r="N18"/>
    </row>
    <row r="19" s="83" customFormat="1" ht="24.95" customHeight="1" spans="1:14">
      <c r="A19" s="69" t="s">
        <v>137</v>
      </c>
      <c r="B19" s="51"/>
      <c r="C19" s="51"/>
      <c r="D19" s="333"/>
      <c r="E19" s="221"/>
      <c r="F19" s="41"/>
      <c r="G19"/>
      <c r="H19"/>
      <c r="I19"/>
      <c r="J19"/>
      <c r="K19"/>
      <c r="L19"/>
      <c r="M19"/>
      <c r="N19"/>
    </row>
    <row r="20" s="122" customFormat="1" ht="24.95" customHeight="1" spans="1:14">
      <c r="A20" s="67" t="s">
        <v>138</v>
      </c>
      <c r="B20" s="78">
        <f>SUM(B21:B26)</f>
        <v>14600</v>
      </c>
      <c r="C20" s="78">
        <f>SUM(C21:C26)</f>
        <v>14288</v>
      </c>
      <c r="D20" s="332">
        <f t="shared" si="0"/>
        <v>0.978630136986301</v>
      </c>
      <c r="E20" s="219">
        <v>1.04011065006916</v>
      </c>
      <c r="F20" s="236"/>
      <c r="G20" s="22"/>
      <c r="H20" s="22"/>
      <c r="I20" s="22"/>
      <c r="J20" s="22"/>
      <c r="K20" s="22"/>
      <c r="L20" s="22"/>
      <c r="M20" s="22"/>
      <c r="N20" s="22"/>
    </row>
    <row r="21" s="83" customFormat="1" ht="24.95" customHeight="1" spans="1:14">
      <c r="A21" s="69" t="s">
        <v>139</v>
      </c>
      <c r="B21" s="55">
        <v>3280</v>
      </c>
      <c r="C21" s="55">
        <v>2922</v>
      </c>
      <c r="D21" s="333">
        <f t="shared" si="0"/>
        <v>0.890853658536585</v>
      </c>
      <c r="E21" s="221">
        <v>0.937740693196406</v>
      </c>
      <c r="F21" s="41"/>
      <c r="G21"/>
      <c r="H21"/>
      <c r="I21"/>
      <c r="J21"/>
      <c r="K21"/>
      <c r="L21"/>
      <c r="M21"/>
      <c r="N21"/>
    </row>
    <row r="22" s="83" customFormat="1" ht="24.95" customHeight="1" spans="1:14">
      <c r="A22" s="69" t="s">
        <v>140</v>
      </c>
      <c r="B22" s="55">
        <v>3570</v>
      </c>
      <c r="C22" s="55">
        <v>5766</v>
      </c>
      <c r="D22" s="333">
        <f t="shared" si="0"/>
        <v>1.61512605042017</v>
      </c>
      <c r="E22" s="221">
        <v>1.43790523690773</v>
      </c>
      <c r="F22" s="41"/>
      <c r="G22"/>
      <c r="H22"/>
      <c r="I22"/>
      <c r="J22"/>
      <c r="K22"/>
      <c r="L22"/>
      <c r="M22"/>
      <c r="N22"/>
    </row>
    <row r="23" s="83" customFormat="1" ht="24.95" customHeight="1" spans="1:14">
      <c r="A23" s="69" t="s">
        <v>141</v>
      </c>
      <c r="B23" s="55">
        <v>3400</v>
      </c>
      <c r="C23" s="55">
        <v>3098</v>
      </c>
      <c r="D23" s="333">
        <f t="shared" si="0"/>
        <v>0.911176470588235</v>
      </c>
      <c r="E23" s="221">
        <v>0.85063152114223</v>
      </c>
      <c r="F23" s="41"/>
      <c r="G23"/>
      <c r="H23"/>
      <c r="I23"/>
      <c r="J23"/>
      <c r="K23"/>
      <c r="L23"/>
      <c r="M23"/>
      <c r="N23"/>
    </row>
    <row r="24" s="83" customFormat="1" ht="24.95" customHeight="1" spans="1:14">
      <c r="A24" s="69" t="s">
        <v>142</v>
      </c>
      <c r="B24" s="51"/>
      <c r="C24" s="51"/>
      <c r="D24" s="333"/>
      <c r="E24" s="221"/>
      <c r="F24" s="41"/>
      <c r="G24"/>
      <c r="H24"/>
      <c r="I24"/>
      <c r="J24"/>
      <c r="K24"/>
      <c r="L24"/>
      <c r="M24"/>
      <c r="N24"/>
    </row>
    <row r="25" s="83" customFormat="1" ht="30" customHeight="1" spans="1:14">
      <c r="A25" s="69" t="s">
        <v>143</v>
      </c>
      <c r="B25" s="55">
        <v>3280</v>
      </c>
      <c r="C25" s="55">
        <v>2002</v>
      </c>
      <c r="D25" s="333">
        <f t="shared" si="0"/>
        <v>0.610365853658537</v>
      </c>
      <c r="E25" s="221">
        <v>0.810854597002835</v>
      </c>
      <c r="F25" s="41"/>
      <c r="G25"/>
      <c r="H25"/>
      <c r="I25"/>
      <c r="J25"/>
      <c r="K25"/>
      <c r="L25"/>
      <c r="M25"/>
      <c r="N25"/>
    </row>
    <row r="26" s="83" customFormat="1" ht="24.95" customHeight="1" spans="1:14">
      <c r="A26" s="69" t="s">
        <v>144</v>
      </c>
      <c r="B26" s="55">
        <v>1070</v>
      </c>
      <c r="C26" s="51">
        <v>500</v>
      </c>
      <c r="D26" s="333">
        <f>C26/B26</f>
        <v>0.467289719626168</v>
      </c>
      <c r="E26" s="221">
        <v>1</v>
      </c>
      <c r="F26" s="41"/>
      <c r="G26"/>
      <c r="H26"/>
      <c r="I26"/>
      <c r="J26"/>
      <c r="K26"/>
      <c r="L26"/>
      <c r="M26"/>
      <c r="N26"/>
    </row>
    <row r="27" s="122" customFormat="1" ht="24.95" customHeight="1" spans="1:14">
      <c r="A27" s="71" t="s">
        <v>145</v>
      </c>
      <c r="B27" s="72">
        <f>B20+B5</f>
        <v>64347</v>
      </c>
      <c r="C27" s="72">
        <f>C20+C5</f>
        <v>63291</v>
      </c>
      <c r="D27" s="334">
        <f>C27/B27</f>
        <v>0.983588978507157</v>
      </c>
      <c r="E27" s="224">
        <v>1.04530290017837</v>
      </c>
      <c r="F27" s="236"/>
      <c r="G27"/>
      <c r="H27"/>
      <c r="I27"/>
      <c r="J27"/>
      <c r="K27"/>
      <c r="L27"/>
      <c r="M27"/>
      <c r="N27"/>
    </row>
    <row r="28" s="83" customFormat="1" ht="36" customHeight="1" spans="1:14">
      <c r="A28" s="285" t="s">
        <v>146</v>
      </c>
      <c r="B28" s="285"/>
      <c r="C28" s="285"/>
      <c r="D28" s="335"/>
      <c r="E28" s="285"/>
      <c r="F28" s="41"/>
      <c r="G28"/>
      <c r="H28"/>
      <c r="I28"/>
      <c r="J28"/>
      <c r="K28"/>
      <c r="L28"/>
      <c r="M28"/>
      <c r="N28"/>
    </row>
    <row r="29" s="83" customFormat="1" ht="24.95" customHeight="1" spans="1:14">
      <c r="A29" s="285" t="s">
        <v>147</v>
      </c>
      <c r="B29" s="285"/>
      <c r="C29" s="285"/>
      <c r="D29" s="335"/>
      <c r="E29" s="285"/>
      <c r="F29" s="41"/>
      <c r="G29"/>
      <c r="H29"/>
      <c r="I29"/>
      <c r="J29"/>
      <c r="K29"/>
      <c r="L29"/>
      <c r="M29"/>
      <c r="N29"/>
    </row>
  </sheetData>
  <mergeCells count="4">
    <mergeCell ref="A1:E1"/>
    <mergeCell ref="A3:E3"/>
    <mergeCell ref="A28:E28"/>
    <mergeCell ref="A29:E29"/>
  </mergeCells>
  <pageMargins left="0.75" right="0.75" top="1" bottom="1" header="0.5" footer="0.5"/>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9"/>
  <sheetViews>
    <sheetView workbookViewId="0">
      <selection activeCell="B12" sqref="B12"/>
    </sheetView>
  </sheetViews>
  <sheetFormatPr defaultColWidth="9.33333333333333" defaultRowHeight="30" customHeight="1" outlineLevelCol="1"/>
  <cols>
    <col min="1" max="1" width="98" style="41" customWidth="1"/>
    <col min="2" max="2" width="36.5" style="168" customWidth="1"/>
  </cols>
  <sheetData>
    <row r="1" ht="42" customHeight="1" spans="1:2">
      <c r="A1" s="169" t="s">
        <v>63</v>
      </c>
      <c r="B1" s="25"/>
    </row>
    <row r="2" ht="24" customHeight="1" spans="1:2">
      <c r="A2" s="102" t="s">
        <v>64</v>
      </c>
      <c r="B2" s="43"/>
    </row>
    <row r="3" ht="17.1" customHeight="1" spans="1:2">
      <c r="A3" s="170" t="s">
        <v>99</v>
      </c>
      <c r="B3" s="171"/>
    </row>
    <row r="4" s="22" customFormat="1" customHeight="1" spans="1:2">
      <c r="A4" s="172" t="s">
        <v>119</v>
      </c>
      <c r="B4" s="173" t="s">
        <v>101</v>
      </c>
    </row>
    <row r="5" customHeight="1" spans="1:2">
      <c r="A5" s="174" t="s">
        <v>806</v>
      </c>
      <c r="B5" s="82">
        <f>B6+B10+B14+B27+B30+B41+B47</f>
        <v>70264</v>
      </c>
    </row>
    <row r="6" customHeight="1" spans="1:2">
      <c r="A6" s="175" t="s">
        <v>341</v>
      </c>
      <c r="B6" s="123">
        <f>B7</f>
        <v>19</v>
      </c>
    </row>
    <row r="7" customHeight="1" spans="1:2">
      <c r="A7" s="175" t="s">
        <v>807</v>
      </c>
      <c r="B7" s="56">
        <f>B8+B9</f>
        <v>19</v>
      </c>
    </row>
    <row r="8" customHeight="1" spans="1:2">
      <c r="A8" s="176" t="s">
        <v>808</v>
      </c>
      <c r="B8" s="56">
        <v>8</v>
      </c>
    </row>
    <row r="9" customHeight="1" spans="1:2">
      <c r="A9" s="176" t="s">
        <v>809</v>
      </c>
      <c r="B9" s="56">
        <v>11</v>
      </c>
    </row>
    <row r="10" customHeight="1" spans="1:2">
      <c r="A10" s="175" t="s">
        <v>179</v>
      </c>
      <c r="B10" s="123">
        <f>B11</f>
        <v>262</v>
      </c>
    </row>
    <row r="11" customHeight="1" spans="1:2">
      <c r="A11" s="175" t="s">
        <v>810</v>
      </c>
      <c r="B11" s="56">
        <f>B12+B13</f>
        <v>262</v>
      </c>
    </row>
    <row r="12" customHeight="1" spans="1:2">
      <c r="A12" s="176" t="s">
        <v>811</v>
      </c>
      <c r="B12" s="56">
        <v>63</v>
      </c>
    </row>
    <row r="13" customHeight="1" spans="1:2">
      <c r="A13" s="176" t="s">
        <v>812</v>
      </c>
      <c r="B13" s="56">
        <v>199</v>
      </c>
    </row>
    <row r="14" customHeight="1" spans="1:2">
      <c r="A14" s="175" t="s">
        <v>182</v>
      </c>
      <c r="B14" s="82">
        <f>B15+B21+B24</f>
        <v>28316</v>
      </c>
    </row>
    <row r="15" customHeight="1" spans="1:2">
      <c r="A15" s="175" t="s">
        <v>813</v>
      </c>
      <c r="B15" s="82">
        <f>SUM(B16:B20)</f>
        <v>27452</v>
      </c>
    </row>
    <row r="16" customHeight="1" spans="1:2">
      <c r="A16" s="176" t="s">
        <v>814</v>
      </c>
      <c r="B16" s="52">
        <v>8190</v>
      </c>
    </row>
    <row r="17" customHeight="1" spans="1:2">
      <c r="A17" s="176" t="s">
        <v>815</v>
      </c>
      <c r="B17" s="52">
        <v>103</v>
      </c>
    </row>
    <row r="18" customHeight="1" spans="1:2">
      <c r="A18" s="176" t="s">
        <v>816</v>
      </c>
      <c r="B18" s="52">
        <v>18635</v>
      </c>
    </row>
    <row r="19" customHeight="1" spans="1:2">
      <c r="A19" s="176" t="s">
        <v>817</v>
      </c>
      <c r="B19" s="56">
        <v>90</v>
      </c>
    </row>
    <row r="20" customHeight="1" spans="1:2">
      <c r="A20" s="176" t="s">
        <v>818</v>
      </c>
      <c r="B20" s="52">
        <v>434</v>
      </c>
    </row>
    <row r="21" customHeight="1" spans="1:2">
      <c r="A21" s="175" t="s">
        <v>819</v>
      </c>
      <c r="B21" s="123">
        <v>346</v>
      </c>
    </row>
    <row r="22" customHeight="1" spans="1:2">
      <c r="A22" s="176" t="s">
        <v>820</v>
      </c>
      <c r="B22" s="56">
        <v>269</v>
      </c>
    </row>
    <row r="23" customHeight="1" spans="1:2">
      <c r="A23" s="176" t="s">
        <v>821</v>
      </c>
      <c r="B23" s="56">
        <v>77</v>
      </c>
    </row>
    <row r="24" customHeight="1" spans="1:2">
      <c r="A24" s="175" t="s">
        <v>822</v>
      </c>
      <c r="B24" s="123">
        <v>518</v>
      </c>
    </row>
    <row r="25" customHeight="1" spans="1:2">
      <c r="A25" s="176" t="s">
        <v>823</v>
      </c>
      <c r="B25" s="56">
        <v>25</v>
      </c>
    </row>
    <row r="26" customHeight="1" spans="1:2">
      <c r="A26" s="176" t="s">
        <v>824</v>
      </c>
      <c r="B26" s="56">
        <v>493</v>
      </c>
    </row>
    <row r="27" customHeight="1" spans="1:2">
      <c r="A27" s="175" t="s">
        <v>183</v>
      </c>
      <c r="B27" s="123">
        <v>2313</v>
      </c>
    </row>
    <row r="28" customHeight="1" spans="1:2">
      <c r="A28" s="175" t="s">
        <v>825</v>
      </c>
      <c r="B28" s="123">
        <v>2313</v>
      </c>
    </row>
    <row r="29" customHeight="1" spans="1:2">
      <c r="A29" s="176" t="s">
        <v>826</v>
      </c>
      <c r="B29" s="56">
        <v>2313</v>
      </c>
    </row>
    <row r="30" customHeight="1" spans="1:2">
      <c r="A30" s="175" t="s">
        <v>668</v>
      </c>
      <c r="B30" s="82">
        <f>B31+B34+B36</f>
        <v>30628</v>
      </c>
    </row>
    <row r="31" customHeight="1" spans="1:2">
      <c r="A31" s="177" t="s">
        <v>827</v>
      </c>
      <c r="B31" s="82">
        <f>B32+B33</f>
        <v>29650</v>
      </c>
    </row>
    <row r="32" customHeight="1" spans="1:2">
      <c r="A32" s="178" t="s">
        <v>828</v>
      </c>
      <c r="B32" s="52">
        <v>50</v>
      </c>
    </row>
    <row r="33" customHeight="1" spans="1:2">
      <c r="A33" s="178" t="s">
        <v>829</v>
      </c>
      <c r="B33" s="52">
        <v>29600</v>
      </c>
    </row>
    <row r="34" customHeight="1" spans="1:2">
      <c r="A34" s="175" t="s">
        <v>830</v>
      </c>
      <c r="B34" s="123">
        <f>B35</f>
        <v>17</v>
      </c>
    </row>
    <row r="35" customHeight="1" spans="1:2">
      <c r="A35" s="176" t="s">
        <v>831</v>
      </c>
      <c r="B35" s="56">
        <v>17</v>
      </c>
    </row>
    <row r="36" customHeight="1" spans="1:2">
      <c r="A36" s="175" t="s">
        <v>832</v>
      </c>
      <c r="B36" s="52">
        <f>SUM(B37:B40)</f>
        <v>961</v>
      </c>
    </row>
    <row r="37" customHeight="1" spans="1:2">
      <c r="A37" s="176" t="s">
        <v>833</v>
      </c>
      <c r="B37" s="52">
        <v>696</v>
      </c>
    </row>
    <row r="38" customHeight="1" spans="1:2">
      <c r="A38" s="176" t="s">
        <v>834</v>
      </c>
      <c r="B38" s="56">
        <v>193</v>
      </c>
    </row>
    <row r="39" customHeight="1" spans="1:2">
      <c r="A39" s="176" t="s">
        <v>835</v>
      </c>
      <c r="B39" s="56">
        <v>50</v>
      </c>
    </row>
    <row r="40" customHeight="1" spans="1:2">
      <c r="A40" s="178" t="s">
        <v>836</v>
      </c>
      <c r="B40" s="56">
        <v>22</v>
      </c>
    </row>
    <row r="41" customHeight="1" spans="1:2">
      <c r="A41" s="175" t="s">
        <v>195</v>
      </c>
      <c r="B41" s="123">
        <f>B42</f>
        <v>1026</v>
      </c>
    </row>
    <row r="42" customHeight="1" spans="1:2">
      <c r="A42" s="175" t="s">
        <v>837</v>
      </c>
      <c r="B42" s="123">
        <f>SUM(B43:B46)</f>
        <v>1026</v>
      </c>
    </row>
    <row r="43" customHeight="1" spans="1:2">
      <c r="A43" s="178" t="s">
        <v>838</v>
      </c>
      <c r="B43" s="56">
        <v>461</v>
      </c>
    </row>
    <row r="44" customHeight="1" spans="1:2">
      <c r="A44" s="178" t="s">
        <v>839</v>
      </c>
      <c r="B44" s="179">
        <v>83</v>
      </c>
    </row>
    <row r="45" customHeight="1" spans="1:2">
      <c r="A45" s="178" t="s">
        <v>840</v>
      </c>
      <c r="B45" s="179">
        <v>445</v>
      </c>
    </row>
    <row r="46" customHeight="1" spans="1:2">
      <c r="A46" s="178" t="s">
        <v>841</v>
      </c>
      <c r="B46" s="179">
        <v>37</v>
      </c>
    </row>
    <row r="47" customHeight="1" spans="1:2">
      <c r="A47" s="180" t="s">
        <v>842</v>
      </c>
      <c r="B47" s="75">
        <f>SUM(B48,B61)</f>
        <v>7700</v>
      </c>
    </row>
    <row r="48" customHeight="1" spans="1:2">
      <c r="A48" s="180" t="s">
        <v>637</v>
      </c>
      <c r="B48" s="76">
        <f>SUM(B49:B60)</f>
        <v>7700</v>
      </c>
    </row>
    <row r="49" customHeight="1" spans="1:2">
      <c r="A49" s="181" t="s">
        <v>843</v>
      </c>
      <c r="B49" s="182">
        <v>7700</v>
      </c>
    </row>
  </sheetData>
  <mergeCells count="3">
    <mergeCell ref="A1:B1"/>
    <mergeCell ref="A2:B2"/>
    <mergeCell ref="A3:B3"/>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G12" sqref="G12"/>
    </sheetView>
  </sheetViews>
  <sheetFormatPr defaultColWidth="9.33333333333333" defaultRowHeight="30" customHeight="1" outlineLevelCol="3"/>
  <cols>
    <col min="1" max="1" width="75.6666666666667" style="41" customWidth="1"/>
    <col min="2" max="2" width="26.3333333333333" style="42" customWidth="1"/>
    <col min="3" max="3" width="34.1666666666667" customWidth="1"/>
    <col min="4" max="4" width="38.6666666666667" style="153" customWidth="1"/>
  </cols>
  <sheetData>
    <row r="1" ht="47.1" customHeight="1" spans="1:4">
      <c r="A1" s="154" t="s">
        <v>848</v>
      </c>
      <c r="B1" s="154"/>
      <c r="C1" s="154"/>
      <c r="D1" s="154"/>
    </row>
    <row r="2" ht="21" customHeight="1" spans="1:4">
      <c r="A2" s="155" t="s">
        <v>849</v>
      </c>
      <c r="B2" s="155"/>
      <c r="C2" s="155"/>
      <c r="D2" s="155"/>
    </row>
    <row r="3" ht="21" customHeight="1" spans="1:4">
      <c r="A3" s="156" t="s">
        <v>850</v>
      </c>
      <c r="B3" s="156"/>
      <c r="C3" s="156"/>
      <c r="D3" s="156"/>
    </row>
    <row r="4" customHeight="1" spans="1:4">
      <c r="A4" s="157" t="s">
        <v>851</v>
      </c>
      <c r="B4" s="157" t="s">
        <v>852</v>
      </c>
      <c r="C4" s="157" t="s">
        <v>853</v>
      </c>
      <c r="D4" s="158" t="s">
        <v>854</v>
      </c>
    </row>
    <row r="5" customHeight="1" spans="1:4">
      <c r="A5" s="157" t="s">
        <v>855</v>
      </c>
      <c r="B5" s="159">
        <f>SUM(B6:B12)</f>
        <v>11122</v>
      </c>
      <c r="C5" s="159">
        <f>SUM(C6:C12)</f>
        <v>3137</v>
      </c>
      <c r="D5" s="160">
        <f>B5/C5</f>
        <v>3.54542556582722</v>
      </c>
    </row>
    <row r="6" customHeight="1" spans="1:4">
      <c r="A6" s="161" t="s">
        <v>856</v>
      </c>
      <c r="B6" s="162">
        <v>10</v>
      </c>
      <c r="C6" s="163">
        <v>34</v>
      </c>
      <c r="D6" s="160">
        <f t="shared" ref="D6:D12" si="0">B6/C6</f>
        <v>0.294117647058824</v>
      </c>
    </row>
    <row r="7" customHeight="1" spans="1:4">
      <c r="A7" s="161" t="s">
        <v>857</v>
      </c>
      <c r="B7" s="162">
        <v>219</v>
      </c>
      <c r="C7" s="163">
        <v>143</v>
      </c>
      <c r="D7" s="160">
        <f t="shared" si="0"/>
        <v>1.53146853146853</v>
      </c>
    </row>
    <row r="8" customHeight="1" spans="1:4">
      <c r="A8" s="164" t="s">
        <v>858</v>
      </c>
      <c r="B8" s="162"/>
      <c r="C8" s="163">
        <v>10</v>
      </c>
      <c r="D8" s="160">
        <f t="shared" si="0"/>
        <v>0</v>
      </c>
    </row>
    <row r="9" customHeight="1" spans="1:4">
      <c r="A9" s="161" t="s">
        <v>859</v>
      </c>
      <c r="B9" s="162">
        <v>2313</v>
      </c>
      <c r="C9" s="163">
        <v>14</v>
      </c>
      <c r="D9" s="160">
        <f t="shared" si="0"/>
        <v>165.214285714286</v>
      </c>
    </row>
    <row r="10" customHeight="1" spans="1:4">
      <c r="A10" s="161" t="s">
        <v>860</v>
      </c>
      <c r="B10" s="162">
        <v>17</v>
      </c>
      <c r="C10" s="163">
        <v>17</v>
      </c>
      <c r="D10" s="160">
        <f t="shared" si="0"/>
        <v>1</v>
      </c>
    </row>
    <row r="11" customHeight="1" spans="1:4">
      <c r="A11" s="161" t="s">
        <v>861</v>
      </c>
      <c r="B11" s="159">
        <v>863</v>
      </c>
      <c r="C11" s="165">
        <v>2919</v>
      </c>
      <c r="D11" s="160">
        <f t="shared" si="0"/>
        <v>0.29564919492977</v>
      </c>
    </row>
    <row r="12" customHeight="1" spans="1:4">
      <c r="A12" s="166" t="s">
        <v>862</v>
      </c>
      <c r="B12" s="167">
        <v>7700</v>
      </c>
      <c r="C12" s="165"/>
      <c r="D12" s="160"/>
    </row>
  </sheetData>
  <mergeCells count="3">
    <mergeCell ref="A1:D1"/>
    <mergeCell ref="A2:D2"/>
    <mergeCell ref="A3:D3"/>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1"/>
  <sheetViews>
    <sheetView workbookViewId="0">
      <selection activeCell="A1" sqref="A1:B1"/>
    </sheetView>
  </sheetViews>
  <sheetFormatPr defaultColWidth="9" defaultRowHeight="12.75" outlineLevelCol="1"/>
  <cols>
    <col min="1" max="1" width="62.1666666666667" style="84" customWidth="1"/>
    <col min="2" max="2" width="40.3333333333333" style="84" customWidth="1"/>
  </cols>
  <sheetData>
    <row r="1" ht="51" customHeight="1" spans="1:2">
      <c r="A1" s="142" t="s">
        <v>863</v>
      </c>
      <c r="B1" s="142"/>
    </row>
    <row r="2" s="141" customFormat="1" ht="19" customHeight="1" spans="1:2">
      <c r="A2" s="143"/>
      <c r="B2" s="110" t="s">
        <v>68</v>
      </c>
    </row>
    <row r="3" s="141" customFormat="1" ht="15" customHeight="1" spans="1:2">
      <c r="A3" s="144"/>
      <c r="B3" s="110" t="s">
        <v>864</v>
      </c>
    </row>
    <row r="4" s="106" customFormat="1" ht="21.95" customHeight="1" spans="1:2">
      <c r="A4" s="145" t="s">
        <v>865</v>
      </c>
      <c r="B4" s="146" t="s">
        <v>866</v>
      </c>
    </row>
    <row r="5" s="107" customFormat="1" ht="24.95" customHeight="1" spans="1:2">
      <c r="A5" s="147" t="s">
        <v>867</v>
      </c>
      <c r="B5" s="148"/>
    </row>
    <row r="6" s="107" customFormat="1" ht="24.95" customHeight="1" spans="1:2">
      <c r="A6" s="149" t="s">
        <v>751</v>
      </c>
      <c r="B6" s="150"/>
    </row>
    <row r="7" s="107" customFormat="1" ht="24.95" customHeight="1" spans="1:2">
      <c r="A7" s="149" t="s">
        <v>752</v>
      </c>
      <c r="B7" s="150"/>
    </row>
    <row r="8" s="107" customFormat="1" ht="24.95" customHeight="1" spans="1:2">
      <c r="A8" s="149" t="s">
        <v>753</v>
      </c>
      <c r="B8" s="150"/>
    </row>
    <row r="9" s="107" customFormat="1" ht="24.95" customHeight="1" spans="1:2">
      <c r="A9" s="149" t="s">
        <v>754</v>
      </c>
      <c r="B9" s="150"/>
    </row>
    <row r="10" s="107" customFormat="1" ht="24.95" customHeight="1" spans="1:2">
      <c r="A10" s="149" t="s">
        <v>755</v>
      </c>
      <c r="B10" s="150"/>
    </row>
    <row r="11" s="107" customFormat="1" ht="24.95" customHeight="1" spans="1:2">
      <c r="A11" s="149" t="s">
        <v>756</v>
      </c>
      <c r="B11" s="150"/>
    </row>
    <row r="12" s="107" customFormat="1" ht="24.95" customHeight="1" spans="1:2">
      <c r="A12" s="149" t="s">
        <v>757</v>
      </c>
      <c r="B12" s="150"/>
    </row>
    <row r="13" s="107" customFormat="1" ht="24.95" customHeight="1" spans="1:2">
      <c r="A13" s="149" t="s">
        <v>758</v>
      </c>
      <c r="B13" s="150"/>
    </row>
    <row r="14" s="107" customFormat="1" ht="24.95" customHeight="1" spans="1:2">
      <c r="A14" s="149" t="s">
        <v>759</v>
      </c>
      <c r="B14" s="150"/>
    </row>
    <row r="15" s="107" customFormat="1" ht="24.95" customHeight="1" spans="1:2">
      <c r="A15" s="149" t="s">
        <v>760</v>
      </c>
      <c r="B15" s="150"/>
    </row>
    <row r="16" s="107" customFormat="1" ht="24.95" customHeight="1" spans="1:2">
      <c r="A16" s="149" t="s">
        <v>761</v>
      </c>
      <c r="B16" s="150"/>
    </row>
    <row r="17" s="107" customFormat="1" ht="24.95" customHeight="1" spans="1:2">
      <c r="A17" s="151" t="s">
        <v>762</v>
      </c>
      <c r="B17" s="152"/>
    </row>
    <row r="18" ht="30" customHeight="1" spans="1:2">
      <c r="A18" s="119" t="s">
        <v>763</v>
      </c>
      <c r="B18" s="83"/>
    </row>
    <row r="19" ht="20.1" customHeight="1"/>
    <row r="20" ht="20.1" customHeight="1"/>
    <row r="21" ht="20.1" customHeight="1"/>
  </sheetData>
  <mergeCells count="2">
    <mergeCell ref="A1:B1"/>
    <mergeCell ref="A18:B18"/>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6"/>
  <sheetViews>
    <sheetView showZeros="0" workbookViewId="0">
      <selection activeCell="A1" sqref="A1:N1"/>
    </sheetView>
  </sheetViews>
  <sheetFormatPr defaultColWidth="9" defaultRowHeight="12.75"/>
  <cols>
    <col min="1" max="1" width="56.5" style="128" customWidth="1"/>
    <col min="2" max="2" width="19" style="128" customWidth="1"/>
    <col min="3" max="14" width="8.83333333333333" style="84" customWidth="1"/>
    <col min="15" max="15" width="8.83333333333333" customWidth="1"/>
  </cols>
  <sheetData>
    <row r="1" ht="33" customHeight="1" spans="1:14">
      <c r="A1" s="87" t="s">
        <v>868</v>
      </c>
      <c r="B1" s="87"/>
      <c r="C1" s="87"/>
      <c r="D1" s="87"/>
      <c r="E1" s="87"/>
      <c r="F1" s="87"/>
      <c r="G1" s="87"/>
      <c r="H1" s="87"/>
      <c r="I1" s="87"/>
      <c r="J1" s="87"/>
      <c r="K1" s="87"/>
      <c r="L1" s="87"/>
      <c r="M1" s="87"/>
      <c r="N1" s="87"/>
    </row>
    <row r="2" ht="20.1" customHeight="1" spans="1:14">
      <c r="A2" s="129"/>
      <c r="B2" s="109"/>
      <c r="C2" s="85"/>
      <c r="D2" s="85"/>
      <c r="E2" s="85"/>
      <c r="F2" s="85"/>
      <c r="G2" s="85"/>
      <c r="H2" s="85"/>
      <c r="I2" s="85"/>
      <c r="J2" s="85"/>
      <c r="K2" s="85"/>
      <c r="L2" s="85"/>
      <c r="M2" s="139" t="s">
        <v>70</v>
      </c>
      <c r="N2" s="139"/>
    </row>
    <row r="3" ht="14.25" customHeight="1" spans="2:14">
      <c r="B3" s="109"/>
      <c r="G3" s="89"/>
      <c r="L3" s="102" t="s">
        <v>864</v>
      </c>
      <c r="M3" s="102"/>
      <c r="N3" s="102"/>
    </row>
    <row r="4" s="22" customFormat="1" ht="21.95" customHeight="1" spans="1:14">
      <c r="A4" s="90" t="s">
        <v>100</v>
      </c>
      <c r="B4" s="91" t="s">
        <v>869</v>
      </c>
      <c r="C4" s="92" t="s">
        <v>870</v>
      </c>
      <c r="D4" s="92"/>
      <c r="E4" s="92"/>
      <c r="F4" s="92"/>
      <c r="G4" s="92"/>
      <c r="H4" s="92"/>
      <c r="I4" s="92"/>
      <c r="J4" s="92"/>
      <c r="K4" s="92"/>
      <c r="L4" s="92"/>
      <c r="M4" s="92"/>
      <c r="N4" s="103"/>
    </row>
    <row r="5" s="22" customFormat="1" ht="66.95" customHeight="1" spans="1:14">
      <c r="A5" s="93"/>
      <c r="B5" s="94"/>
      <c r="C5" s="94" t="s">
        <v>751</v>
      </c>
      <c r="D5" s="94" t="s">
        <v>752</v>
      </c>
      <c r="E5" s="94" t="s">
        <v>753</v>
      </c>
      <c r="F5" s="94" t="s">
        <v>754</v>
      </c>
      <c r="G5" s="94" t="s">
        <v>755</v>
      </c>
      <c r="H5" s="94" t="s">
        <v>756</v>
      </c>
      <c r="I5" s="94" t="s">
        <v>757</v>
      </c>
      <c r="J5" s="94" t="s">
        <v>758</v>
      </c>
      <c r="K5" s="94" t="s">
        <v>759</v>
      </c>
      <c r="L5" s="94" t="s">
        <v>760</v>
      </c>
      <c r="M5" s="94" t="s">
        <v>761</v>
      </c>
      <c r="N5" s="104" t="s">
        <v>762</v>
      </c>
    </row>
    <row r="6" ht="20.1" customHeight="1" spans="1:14">
      <c r="A6" s="130" t="s">
        <v>871</v>
      </c>
      <c r="B6" s="131">
        <f>SUM(B7:B34)</f>
        <v>11122</v>
      </c>
      <c r="C6" s="132"/>
      <c r="D6" s="133"/>
      <c r="E6" s="133"/>
      <c r="F6" s="133"/>
      <c r="G6" s="133"/>
      <c r="H6" s="133"/>
      <c r="I6" s="133"/>
      <c r="J6" s="133"/>
      <c r="K6" s="133"/>
      <c r="L6" s="133"/>
      <c r="M6" s="133"/>
      <c r="N6" s="140"/>
    </row>
    <row r="7" ht="20.1" customHeight="1" spans="1:14">
      <c r="A7" s="130" t="s">
        <v>872</v>
      </c>
      <c r="B7" s="131"/>
      <c r="C7" s="134"/>
      <c r="D7" s="133"/>
      <c r="E7" s="133"/>
      <c r="F7" s="133"/>
      <c r="G7" s="133"/>
      <c r="H7" s="133"/>
      <c r="I7" s="133"/>
      <c r="J7" s="133"/>
      <c r="K7" s="133"/>
      <c r="L7" s="133"/>
      <c r="M7" s="133"/>
      <c r="N7" s="140"/>
    </row>
    <row r="8" ht="20.1" customHeight="1" spans="1:14">
      <c r="A8" s="130" t="s">
        <v>856</v>
      </c>
      <c r="B8" s="131">
        <v>10</v>
      </c>
      <c r="C8" s="134"/>
      <c r="D8" s="133"/>
      <c r="E8" s="133"/>
      <c r="F8" s="133"/>
      <c r="G8" s="133"/>
      <c r="H8" s="133"/>
      <c r="I8" s="133"/>
      <c r="J8" s="133"/>
      <c r="K8" s="133"/>
      <c r="L8" s="133"/>
      <c r="M8" s="133"/>
      <c r="N8" s="140"/>
    </row>
    <row r="9" ht="20.1" customHeight="1" spans="1:14">
      <c r="A9" s="130" t="s">
        <v>873</v>
      </c>
      <c r="B9" s="131"/>
      <c r="C9" s="135"/>
      <c r="D9" s="133"/>
      <c r="E9" s="133"/>
      <c r="F9" s="133"/>
      <c r="G9" s="133"/>
      <c r="H9" s="133"/>
      <c r="I9" s="133"/>
      <c r="J9" s="133"/>
      <c r="K9" s="133"/>
      <c r="L9" s="133"/>
      <c r="M9" s="133"/>
      <c r="N9" s="140"/>
    </row>
    <row r="10" ht="20.1" customHeight="1" spans="1:14">
      <c r="A10" s="130" t="s">
        <v>857</v>
      </c>
      <c r="B10" s="131">
        <v>219</v>
      </c>
      <c r="C10" s="135"/>
      <c r="D10" s="133"/>
      <c r="E10" s="133"/>
      <c r="F10" s="133"/>
      <c r="G10" s="133"/>
      <c r="H10" s="133"/>
      <c r="I10" s="133"/>
      <c r="J10" s="133"/>
      <c r="K10" s="133"/>
      <c r="L10" s="133"/>
      <c r="M10" s="133"/>
      <c r="N10" s="140"/>
    </row>
    <row r="11" ht="20.1" customHeight="1" spans="1:14">
      <c r="A11" s="130" t="s">
        <v>874</v>
      </c>
      <c r="B11" s="131"/>
      <c r="C11" s="135"/>
      <c r="D11" s="133"/>
      <c r="E11" s="133"/>
      <c r="F11" s="133"/>
      <c r="G11" s="133"/>
      <c r="H11" s="133"/>
      <c r="I11" s="133"/>
      <c r="J11" s="133"/>
      <c r="K11" s="133"/>
      <c r="L11" s="133"/>
      <c r="M11" s="133"/>
      <c r="N11" s="140"/>
    </row>
    <row r="12" ht="20.1" customHeight="1" spans="1:14">
      <c r="A12" s="130" t="s">
        <v>875</v>
      </c>
      <c r="B12" s="131"/>
      <c r="C12" s="135"/>
      <c r="D12" s="133"/>
      <c r="E12" s="133"/>
      <c r="F12" s="133"/>
      <c r="G12" s="133"/>
      <c r="H12" s="133"/>
      <c r="I12" s="133"/>
      <c r="J12" s="133"/>
      <c r="K12" s="133"/>
      <c r="L12" s="133"/>
      <c r="M12" s="133"/>
      <c r="N12" s="140"/>
    </row>
    <row r="13" ht="20.1" customHeight="1" spans="1:14">
      <c r="A13" s="130" t="s">
        <v>876</v>
      </c>
      <c r="B13" s="131"/>
      <c r="C13" s="135"/>
      <c r="D13" s="133"/>
      <c r="E13" s="133"/>
      <c r="F13" s="133"/>
      <c r="G13" s="133"/>
      <c r="H13" s="133"/>
      <c r="I13" s="133"/>
      <c r="J13" s="133"/>
      <c r="K13" s="133"/>
      <c r="L13" s="133"/>
      <c r="M13" s="133"/>
      <c r="N13" s="140"/>
    </row>
    <row r="14" ht="20.1" customHeight="1" spans="1:14">
      <c r="A14" s="130" t="s">
        <v>877</v>
      </c>
      <c r="B14" s="131"/>
      <c r="C14" s="134"/>
      <c r="D14" s="133"/>
      <c r="E14" s="133"/>
      <c r="F14" s="133"/>
      <c r="G14" s="133"/>
      <c r="H14" s="133"/>
      <c r="I14" s="133"/>
      <c r="J14" s="133"/>
      <c r="K14" s="133"/>
      <c r="L14" s="133"/>
      <c r="M14" s="133"/>
      <c r="N14" s="140"/>
    </row>
    <row r="15" ht="20.1" customHeight="1" spans="1:14">
      <c r="A15" s="130" t="s">
        <v>878</v>
      </c>
      <c r="B15" s="131"/>
      <c r="C15" s="135"/>
      <c r="D15" s="133"/>
      <c r="E15" s="133"/>
      <c r="F15" s="133"/>
      <c r="G15" s="133"/>
      <c r="H15" s="133"/>
      <c r="I15" s="133"/>
      <c r="J15" s="133"/>
      <c r="K15" s="133"/>
      <c r="L15" s="133"/>
      <c r="M15" s="133"/>
      <c r="N15" s="140"/>
    </row>
    <row r="16" ht="20.1" customHeight="1" spans="1:14">
      <c r="A16" s="130" t="s">
        <v>879</v>
      </c>
      <c r="B16" s="131"/>
      <c r="C16" s="136"/>
      <c r="D16" s="133"/>
      <c r="E16" s="133"/>
      <c r="F16" s="133"/>
      <c r="G16" s="133"/>
      <c r="H16" s="133"/>
      <c r="I16" s="133"/>
      <c r="J16" s="133"/>
      <c r="K16" s="133"/>
      <c r="L16" s="133"/>
      <c r="M16" s="133"/>
      <c r="N16" s="140"/>
    </row>
    <row r="17" ht="20.1" customHeight="1" spans="1:14">
      <c r="A17" s="130" t="s">
        <v>880</v>
      </c>
      <c r="B17" s="131"/>
      <c r="C17" s="135"/>
      <c r="D17" s="133"/>
      <c r="E17" s="133"/>
      <c r="F17" s="133"/>
      <c r="G17" s="133"/>
      <c r="H17" s="133"/>
      <c r="I17" s="133"/>
      <c r="J17" s="133"/>
      <c r="K17" s="133"/>
      <c r="L17" s="133"/>
      <c r="M17" s="133"/>
      <c r="N17" s="140"/>
    </row>
    <row r="18" ht="20.1" customHeight="1" spans="1:14">
      <c r="A18" s="130" t="s">
        <v>881</v>
      </c>
      <c r="B18" s="131"/>
      <c r="C18" s="135"/>
      <c r="D18" s="133"/>
      <c r="E18" s="133"/>
      <c r="F18" s="133"/>
      <c r="G18" s="133"/>
      <c r="H18" s="133"/>
      <c r="I18" s="133"/>
      <c r="J18" s="133"/>
      <c r="K18" s="133"/>
      <c r="L18" s="133"/>
      <c r="M18" s="133"/>
      <c r="N18" s="140"/>
    </row>
    <row r="19" ht="20.1" customHeight="1" spans="1:14">
      <c r="A19" s="130" t="s">
        <v>858</v>
      </c>
      <c r="B19" s="131"/>
      <c r="C19" s="135"/>
      <c r="D19" s="133"/>
      <c r="E19" s="133"/>
      <c r="F19" s="133"/>
      <c r="G19" s="133"/>
      <c r="H19" s="133"/>
      <c r="I19" s="133"/>
      <c r="J19" s="133"/>
      <c r="K19" s="133"/>
      <c r="L19" s="133"/>
      <c r="M19" s="133"/>
      <c r="N19" s="140"/>
    </row>
    <row r="20" ht="20.1" customHeight="1" spans="1:14">
      <c r="A20" s="130" t="s">
        <v>882</v>
      </c>
      <c r="B20" s="131"/>
      <c r="C20" s="135"/>
      <c r="D20" s="133"/>
      <c r="E20" s="133"/>
      <c r="F20" s="133"/>
      <c r="G20" s="133"/>
      <c r="H20" s="133"/>
      <c r="I20" s="133"/>
      <c r="J20" s="133"/>
      <c r="K20" s="133"/>
      <c r="L20" s="133"/>
      <c r="M20" s="133"/>
      <c r="N20" s="140"/>
    </row>
    <row r="21" ht="20.1" customHeight="1" spans="1:14">
      <c r="A21" s="130" t="s">
        <v>859</v>
      </c>
      <c r="B21" s="131">
        <v>2313</v>
      </c>
      <c r="C21" s="135"/>
      <c r="D21" s="133"/>
      <c r="E21" s="133"/>
      <c r="F21" s="133"/>
      <c r="G21" s="133"/>
      <c r="H21" s="133"/>
      <c r="I21" s="133"/>
      <c r="J21" s="133"/>
      <c r="K21" s="133"/>
      <c r="L21" s="133"/>
      <c r="M21" s="133"/>
      <c r="N21" s="140"/>
    </row>
    <row r="22" ht="20.1" customHeight="1" spans="1:14">
      <c r="A22" s="130" t="s">
        <v>883</v>
      </c>
      <c r="B22" s="131"/>
      <c r="C22" s="135"/>
      <c r="D22" s="133"/>
      <c r="E22" s="133"/>
      <c r="F22" s="133"/>
      <c r="G22" s="133"/>
      <c r="H22" s="133"/>
      <c r="I22" s="133"/>
      <c r="J22" s="133"/>
      <c r="K22" s="133"/>
      <c r="L22" s="133"/>
      <c r="M22" s="133"/>
      <c r="N22" s="140"/>
    </row>
    <row r="23" ht="20.1" customHeight="1" spans="1:14">
      <c r="A23" s="130" t="s">
        <v>884</v>
      </c>
      <c r="B23" s="131">
        <v>0</v>
      </c>
      <c r="C23" s="135"/>
      <c r="D23" s="133"/>
      <c r="E23" s="133"/>
      <c r="F23" s="133"/>
      <c r="G23" s="133"/>
      <c r="H23" s="133"/>
      <c r="I23" s="133"/>
      <c r="J23" s="133"/>
      <c r="K23" s="133"/>
      <c r="L23" s="133"/>
      <c r="M23" s="133"/>
      <c r="N23" s="140"/>
    </row>
    <row r="24" ht="20.1" customHeight="1" spans="1:14">
      <c r="A24" s="130" t="s">
        <v>885</v>
      </c>
      <c r="B24" s="131">
        <v>0</v>
      </c>
      <c r="C24" s="135"/>
      <c r="D24" s="133"/>
      <c r="E24" s="133"/>
      <c r="F24" s="133"/>
      <c r="G24" s="133"/>
      <c r="H24" s="133"/>
      <c r="I24" s="133"/>
      <c r="J24" s="133"/>
      <c r="K24" s="133"/>
      <c r="L24" s="133"/>
      <c r="M24" s="133"/>
      <c r="N24" s="140"/>
    </row>
    <row r="25" ht="20.1" customHeight="1" spans="1:14">
      <c r="A25" s="130" t="s">
        <v>886</v>
      </c>
      <c r="B25" s="131">
        <v>0</v>
      </c>
      <c r="C25" s="135"/>
      <c r="D25" s="133"/>
      <c r="E25" s="133"/>
      <c r="F25" s="133"/>
      <c r="G25" s="133"/>
      <c r="H25" s="133"/>
      <c r="I25" s="133"/>
      <c r="J25" s="133"/>
      <c r="K25" s="133"/>
      <c r="L25" s="133"/>
      <c r="M25" s="133"/>
      <c r="N25" s="140"/>
    </row>
    <row r="26" ht="20.1" customHeight="1" spans="1:14">
      <c r="A26" s="130" t="s">
        <v>887</v>
      </c>
      <c r="B26" s="131">
        <v>0</v>
      </c>
      <c r="C26" s="135"/>
      <c r="D26" s="133"/>
      <c r="E26" s="133"/>
      <c r="F26" s="133"/>
      <c r="G26" s="133"/>
      <c r="H26" s="133"/>
      <c r="I26" s="133"/>
      <c r="J26" s="133"/>
      <c r="K26" s="133"/>
      <c r="L26" s="133"/>
      <c r="M26" s="133"/>
      <c r="N26" s="140"/>
    </row>
    <row r="27" ht="20.1" customHeight="1" spans="1:14">
      <c r="A27" s="130" t="s">
        <v>888</v>
      </c>
      <c r="B27" s="131">
        <v>0</v>
      </c>
      <c r="C27" s="135"/>
      <c r="D27" s="133"/>
      <c r="E27" s="133"/>
      <c r="F27" s="133"/>
      <c r="G27" s="133"/>
      <c r="H27" s="133"/>
      <c r="I27" s="133"/>
      <c r="J27" s="133"/>
      <c r="K27" s="133"/>
      <c r="L27" s="133"/>
      <c r="M27" s="133"/>
      <c r="N27" s="140"/>
    </row>
    <row r="28" ht="20.1" customHeight="1" spans="1:14">
      <c r="A28" s="130" t="s">
        <v>889</v>
      </c>
      <c r="B28" s="131">
        <v>0</v>
      </c>
      <c r="C28" s="135"/>
      <c r="D28" s="133"/>
      <c r="E28" s="133"/>
      <c r="F28" s="133"/>
      <c r="G28" s="133"/>
      <c r="H28" s="133"/>
      <c r="I28" s="133"/>
      <c r="J28" s="133"/>
      <c r="K28" s="133"/>
      <c r="L28" s="133"/>
      <c r="M28" s="133"/>
      <c r="N28" s="140"/>
    </row>
    <row r="29" ht="20.1" customHeight="1" spans="1:14">
      <c r="A29" s="130" t="s">
        <v>890</v>
      </c>
      <c r="B29" s="131">
        <v>0</v>
      </c>
      <c r="C29" s="135"/>
      <c r="D29" s="133"/>
      <c r="E29" s="133"/>
      <c r="F29" s="133"/>
      <c r="G29" s="133"/>
      <c r="H29" s="133"/>
      <c r="I29" s="133"/>
      <c r="J29" s="133"/>
      <c r="K29" s="133"/>
      <c r="L29" s="133"/>
      <c r="M29" s="133"/>
      <c r="N29" s="140"/>
    </row>
    <row r="30" ht="20.1" customHeight="1" spans="1:14">
      <c r="A30" s="130" t="s">
        <v>891</v>
      </c>
      <c r="B30" s="131">
        <v>0</v>
      </c>
      <c r="C30" s="133"/>
      <c r="D30" s="133"/>
      <c r="E30" s="133"/>
      <c r="F30" s="133"/>
      <c r="G30" s="133"/>
      <c r="H30" s="133"/>
      <c r="I30" s="133"/>
      <c r="J30" s="133"/>
      <c r="K30" s="133"/>
      <c r="L30" s="133"/>
      <c r="M30" s="133"/>
      <c r="N30" s="140"/>
    </row>
    <row r="31" ht="20.1" customHeight="1" spans="1:14">
      <c r="A31" s="130" t="s">
        <v>860</v>
      </c>
      <c r="B31" s="131">
        <v>17</v>
      </c>
      <c r="C31" s="133"/>
      <c r="D31" s="133"/>
      <c r="E31" s="133"/>
      <c r="F31" s="133"/>
      <c r="G31" s="133"/>
      <c r="H31" s="133"/>
      <c r="I31" s="133"/>
      <c r="J31" s="133"/>
      <c r="K31" s="133"/>
      <c r="L31" s="133"/>
      <c r="M31" s="133"/>
      <c r="N31" s="140"/>
    </row>
    <row r="32" ht="20.1" customHeight="1" spans="1:14">
      <c r="A32" s="130" t="s">
        <v>861</v>
      </c>
      <c r="B32" s="131">
        <v>863</v>
      </c>
      <c r="C32" s="133"/>
      <c r="D32" s="133"/>
      <c r="E32" s="133"/>
      <c r="F32" s="133"/>
      <c r="G32" s="133"/>
      <c r="H32" s="133"/>
      <c r="I32" s="133"/>
      <c r="J32" s="133"/>
      <c r="K32" s="133"/>
      <c r="L32" s="133"/>
      <c r="M32" s="133"/>
      <c r="N32" s="140"/>
    </row>
    <row r="33" ht="20.1" customHeight="1" spans="1:14">
      <c r="A33" s="130" t="s">
        <v>892</v>
      </c>
      <c r="B33" s="131">
        <v>0</v>
      </c>
      <c r="C33" s="133"/>
      <c r="D33" s="133"/>
      <c r="E33" s="133"/>
      <c r="F33" s="133"/>
      <c r="G33" s="133"/>
      <c r="H33" s="133"/>
      <c r="I33" s="133"/>
      <c r="J33" s="133"/>
      <c r="K33" s="133"/>
      <c r="L33" s="133"/>
      <c r="M33" s="133"/>
      <c r="N33" s="140"/>
    </row>
    <row r="34" ht="20.1" customHeight="1" spans="1:14">
      <c r="A34" s="137" t="s">
        <v>862</v>
      </c>
      <c r="B34" s="138">
        <v>7700</v>
      </c>
      <c r="C34" s="98"/>
      <c r="D34" s="98"/>
      <c r="E34" s="98"/>
      <c r="F34" s="98"/>
      <c r="G34" s="98"/>
      <c r="H34" s="98"/>
      <c r="I34" s="98"/>
      <c r="J34" s="98"/>
      <c r="K34" s="98"/>
      <c r="L34" s="98"/>
      <c r="M34" s="98"/>
      <c r="N34" s="105"/>
    </row>
    <row r="36" spans="1:2">
      <c r="A36" s="119" t="s">
        <v>763</v>
      </c>
      <c r="B36" s="119"/>
    </row>
  </sheetData>
  <mergeCells count="7">
    <mergeCell ref="A1:N1"/>
    <mergeCell ref="M2:N2"/>
    <mergeCell ref="L3:N3"/>
    <mergeCell ref="C4:N4"/>
    <mergeCell ref="A36:B36"/>
    <mergeCell ref="A4:A5"/>
    <mergeCell ref="B4:B5"/>
  </mergeCell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B1"/>
    </sheetView>
  </sheetViews>
  <sheetFormatPr defaultColWidth="9.33333333333333" defaultRowHeight="30" customHeight="1" outlineLevelCol="1"/>
  <cols>
    <col min="1" max="1" width="61" style="83" customWidth="1"/>
    <col min="2" max="2" width="44.3333333333333" style="84" customWidth="1"/>
  </cols>
  <sheetData>
    <row r="1" ht="51" customHeight="1" spans="1:2">
      <c r="A1" s="61" t="s">
        <v>72</v>
      </c>
      <c r="B1" s="61"/>
    </row>
    <row r="2" ht="20" customHeight="1" spans="1:2">
      <c r="A2" s="125"/>
      <c r="B2" s="120" t="s">
        <v>73</v>
      </c>
    </row>
    <row r="3" ht="29" customHeight="1" spans="1:2">
      <c r="A3" s="120" t="s">
        <v>99</v>
      </c>
      <c r="B3" s="120"/>
    </row>
    <row r="4" s="22" customFormat="1" customHeight="1" spans="1:2">
      <c r="A4" s="44" t="s">
        <v>119</v>
      </c>
      <c r="B4" s="46" t="s">
        <v>101</v>
      </c>
    </row>
    <row r="5" customHeight="1" spans="1:2">
      <c r="A5" s="67" t="s">
        <v>893</v>
      </c>
      <c r="B5" s="56"/>
    </row>
    <row r="6" customHeight="1" spans="1:2">
      <c r="A6" s="69" t="s">
        <v>894</v>
      </c>
      <c r="B6" s="56"/>
    </row>
    <row r="7" customHeight="1" spans="1:2">
      <c r="A7" s="69" t="s">
        <v>895</v>
      </c>
      <c r="B7" s="56"/>
    </row>
    <row r="8" customHeight="1" spans="1:2">
      <c r="A8" s="69" t="s">
        <v>896</v>
      </c>
      <c r="B8" s="56"/>
    </row>
    <row r="9" customHeight="1" spans="1:2">
      <c r="A9" s="69" t="s">
        <v>897</v>
      </c>
      <c r="B9" s="56"/>
    </row>
    <row r="10" customHeight="1" spans="1:2">
      <c r="A10" s="69" t="s">
        <v>898</v>
      </c>
      <c r="B10" s="56"/>
    </row>
    <row r="11" customHeight="1" spans="1:2">
      <c r="A11" s="67" t="s">
        <v>103</v>
      </c>
      <c r="B11" s="123">
        <v>5</v>
      </c>
    </row>
    <row r="12" customHeight="1" spans="1:2">
      <c r="A12" s="67" t="s">
        <v>899</v>
      </c>
      <c r="B12" s="56"/>
    </row>
    <row r="13" customHeight="1" spans="1:2">
      <c r="A13" s="69"/>
      <c r="B13" s="56"/>
    </row>
    <row r="14" customHeight="1" spans="1:2">
      <c r="A14" s="71" t="s">
        <v>114</v>
      </c>
      <c r="B14" s="124">
        <v>5</v>
      </c>
    </row>
    <row r="15" customHeight="1" spans="1:1">
      <c r="A15" s="126" t="s">
        <v>783</v>
      </c>
    </row>
    <row r="16" customHeight="1" spans="1:1">
      <c r="A16" s="126" t="s">
        <v>783</v>
      </c>
    </row>
    <row r="17" customHeight="1" spans="1:1">
      <c r="A17" s="127" t="s">
        <v>783</v>
      </c>
    </row>
    <row r="32" customHeight="1" spans="1:1">
      <c r="A32" s="127" t="s">
        <v>783</v>
      </c>
    </row>
  </sheetData>
  <mergeCells count="2">
    <mergeCell ref="A1:B1"/>
    <mergeCell ref="A3:B3"/>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H12" sqref="H12"/>
    </sheetView>
  </sheetViews>
  <sheetFormatPr defaultColWidth="9.33333333333333" defaultRowHeight="30" customHeight="1" outlineLevelCol="1"/>
  <cols>
    <col min="1" max="1" width="61" style="83" customWidth="1"/>
    <col min="2" max="2" width="44.3333333333333" style="84" customWidth="1"/>
  </cols>
  <sheetData>
    <row r="1" ht="51" customHeight="1" spans="1:2">
      <c r="A1" s="61" t="s">
        <v>74</v>
      </c>
      <c r="B1" s="61"/>
    </row>
    <row r="2" ht="22" customHeight="1" spans="1:2">
      <c r="A2" s="125"/>
      <c r="B2" s="120" t="s">
        <v>75</v>
      </c>
    </row>
    <row r="3" ht="21" customHeight="1" spans="1:2">
      <c r="A3" s="120" t="s">
        <v>99</v>
      </c>
      <c r="B3" s="120"/>
    </row>
    <row r="4" s="22" customFormat="1" customHeight="1" spans="1:2">
      <c r="A4" s="44" t="s">
        <v>119</v>
      </c>
      <c r="B4" s="46" t="s">
        <v>101</v>
      </c>
    </row>
    <row r="5" customHeight="1" spans="1:2">
      <c r="A5" s="67" t="s">
        <v>893</v>
      </c>
      <c r="B5" s="56"/>
    </row>
    <row r="6" customHeight="1" spans="1:2">
      <c r="A6" s="69" t="s">
        <v>894</v>
      </c>
      <c r="B6" s="56"/>
    </row>
    <row r="7" customHeight="1" spans="1:2">
      <c r="A7" s="69" t="s">
        <v>895</v>
      </c>
      <c r="B7" s="56"/>
    </row>
    <row r="8" customHeight="1" spans="1:2">
      <c r="A8" s="69" t="s">
        <v>896</v>
      </c>
      <c r="B8" s="56"/>
    </row>
    <row r="9" customHeight="1" spans="1:2">
      <c r="A9" s="69" t="s">
        <v>897</v>
      </c>
      <c r="B9" s="56"/>
    </row>
    <row r="10" customHeight="1" spans="1:2">
      <c r="A10" s="69" t="s">
        <v>898</v>
      </c>
      <c r="B10" s="56"/>
    </row>
    <row r="11" customHeight="1" spans="1:2">
      <c r="A11" s="67" t="s">
        <v>103</v>
      </c>
      <c r="B11" s="123">
        <v>5</v>
      </c>
    </row>
    <row r="12" customHeight="1" spans="1:2">
      <c r="A12" s="67" t="s">
        <v>899</v>
      </c>
      <c r="B12" s="56"/>
    </row>
    <row r="13" customHeight="1" spans="1:2">
      <c r="A13" s="69"/>
      <c r="B13" s="56"/>
    </row>
    <row r="14" customHeight="1" spans="1:2">
      <c r="A14" s="71" t="s">
        <v>114</v>
      </c>
      <c r="B14" s="124">
        <v>5</v>
      </c>
    </row>
    <row r="15" customHeight="1" spans="1:1">
      <c r="A15" s="126" t="s">
        <v>783</v>
      </c>
    </row>
    <row r="16" customHeight="1" spans="1:1">
      <c r="A16" s="126" t="s">
        <v>783</v>
      </c>
    </row>
    <row r="17" customHeight="1" spans="1:1">
      <c r="A17" s="127" t="s">
        <v>783</v>
      </c>
    </row>
    <row r="32" customHeight="1" spans="1:1">
      <c r="A32" s="127" t="s">
        <v>783</v>
      </c>
    </row>
  </sheetData>
  <mergeCells count="2">
    <mergeCell ref="A1:B1"/>
    <mergeCell ref="A3:B3"/>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D15" sqref="D15"/>
    </sheetView>
  </sheetViews>
  <sheetFormatPr defaultColWidth="9.33333333333333" defaultRowHeight="35.1" customHeight="1" outlineLevelCol="5"/>
  <cols>
    <col min="1" max="1" width="71.6666666666667" style="41" customWidth="1"/>
    <col min="2" max="2" width="40.1666666666667" style="42" customWidth="1"/>
    <col min="3" max="6" width="40.1666666666667" style="83" customWidth="1"/>
  </cols>
  <sheetData>
    <row r="1" ht="73" customHeight="1" spans="1:2">
      <c r="A1" s="61" t="s">
        <v>76</v>
      </c>
      <c r="B1" s="61"/>
    </row>
    <row r="2" ht="27" customHeight="1" spans="1:2">
      <c r="A2" s="120" t="s">
        <v>77</v>
      </c>
      <c r="B2" s="121"/>
    </row>
    <row r="3" ht="12.95" customHeight="1" spans="1:2">
      <c r="A3" s="120" t="s">
        <v>99</v>
      </c>
      <c r="B3" s="121"/>
    </row>
    <row r="4" s="22" customFormat="1" customHeight="1" spans="1:6">
      <c r="A4" s="44" t="s">
        <v>119</v>
      </c>
      <c r="B4" s="46" t="s">
        <v>101</v>
      </c>
      <c r="C4" s="122"/>
      <c r="D4" s="122"/>
      <c r="E4" s="122"/>
      <c r="F4" s="122"/>
    </row>
    <row r="5" ht="30" customHeight="1" spans="1:2">
      <c r="A5" s="67" t="s">
        <v>794</v>
      </c>
      <c r="B5" s="56"/>
    </row>
    <row r="6" ht="30" customHeight="1" spans="1:2">
      <c r="A6" s="69" t="s">
        <v>900</v>
      </c>
      <c r="B6" s="56"/>
    </row>
    <row r="7" ht="30" customHeight="1" spans="1:2">
      <c r="A7" s="69" t="s">
        <v>901</v>
      </c>
      <c r="B7" s="56"/>
    </row>
    <row r="8" ht="30" customHeight="1" spans="1:2">
      <c r="A8" s="69" t="s">
        <v>902</v>
      </c>
      <c r="B8" s="56"/>
    </row>
    <row r="9" ht="30" customHeight="1" spans="1:2">
      <c r="A9" s="69" t="s">
        <v>903</v>
      </c>
      <c r="B9" s="56"/>
    </row>
    <row r="10" ht="30" customHeight="1" spans="1:2">
      <c r="A10" s="69" t="s">
        <v>904</v>
      </c>
      <c r="B10" s="56"/>
    </row>
    <row r="11" ht="30" customHeight="1" spans="1:2">
      <c r="A11" s="67" t="s">
        <v>156</v>
      </c>
      <c r="B11" s="56"/>
    </row>
    <row r="12" ht="30" customHeight="1" spans="1:2">
      <c r="A12" s="67" t="s">
        <v>905</v>
      </c>
      <c r="B12" s="123">
        <v>5</v>
      </c>
    </row>
    <row r="13" ht="30" customHeight="1" spans="1:2">
      <c r="A13" s="67" t="s">
        <v>906</v>
      </c>
      <c r="B13" s="56"/>
    </row>
    <row r="14" customHeight="1" spans="1:2">
      <c r="A14" s="71" t="s">
        <v>163</v>
      </c>
      <c r="B14" s="124">
        <v>5</v>
      </c>
    </row>
  </sheetData>
  <mergeCells count="3">
    <mergeCell ref="A1:B1"/>
    <mergeCell ref="A2:B2"/>
    <mergeCell ref="A3:B3"/>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A1" sqref="A1:B1"/>
    </sheetView>
  </sheetViews>
  <sheetFormatPr defaultColWidth="9.33333333333333" defaultRowHeight="35.1" customHeight="1" outlineLevelCol="5"/>
  <cols>
    <col min="1" max="1" width="71.6666666666667" style="41" customWidth="1"/>
    <col min="2" max="2" width="40.1666666666667" style="42" customWidth="1"/>
    <col min="3" max="6" width="40.1666666666667" style="83" customWidth="1"/>
  </cols>
  <sheetData>
    <row r="1" ht="73" customHeight="1" spans="1:2">
      <c r="A1" s="61" t="s">
        <v>78</v>
      </c>
      <c r="B1" s="61"/>
    </row>
    <row r="2" ht="27" customHeight="1" spans="1:2">
      <c r="A2" s="120" t="s">
        <v>79</v>
      </c>
      <c r="B2" s="121"/>
    </row>
    <row r="3" ht="12.95" customHeight="1" spans="1:2">
      <c r="A3" s="120" t="s">
        <v>99</v>
      </c>
      <c r="B3" s="121"/>
    </row>
    <row r="4" s="22" customFormat="1" customHeight="1" spans="1:6">
      <c r="A4" s="44" t="s">
        <v>119</v>
      </c>
      <c r="B4" s="46" t="s">
        <v>101</v>
      </c>
      <c r="C4" s="122"/>
      <c r="D4" s="122"/>
      <c r="E4" s="122"/>
      <c r="F4" s="122"/>
    </row>
    <row r="5" ht="30" customHeight="1" spans="1:2">
      <c r="A5" s="67" t="s">
        <v>794</v>
      </c>
      <c r="B5" s="56"/>
    </row>
    <row r="6" ht="30" customHeight="1" spans="1:2">
      <c r="A6" s="69" t="s">
        <v>900</v>
      </c>
      <c r="B6" s="56"/>
    </row>
    <row r="7" ht="30" customHeight="1" spans="1:2">
      <c r="A7" s="69" t="s">
        <v>901</v>
      </c>
      <c r="B7" s="56"/>
    </row>
    <row r="8" ht="30" customHeight="1" spans="1:2">
      <c r="A8" s="69" t="s">
        <v>902</v>
      </c>
      <c r="B8" s="56"/>
    </row>
    <row r="9" ht="30" customHeight="1" spans="1:2">
      <c r="A9" s="69" t="s">
        <v>903</v>
      </c>
      <c r="B9" s="56"/>
    </row>
    <row r="10" ht="30" customHeight="1" spans="1:2">
      <c r="A10" s="69" t="s">
        <v>904</v>
      </c>
      <c r="B10" s="56"/>
    </row>
    <row r="11" ht="30" customHeight="1" spans="1:2">
      <c r="A11" s="67" t="s">
        <v>156</v>
      </c>
      <c r="B11" s="56"/>
    </row>
    <row r="12" ht="30" customHeight="1" spans="1:2">
      <c r="A12" s="67" t="s">
        <v>905</v>
      </c>
      <c r="B12" s="123">
        <v>5</v>
      </c>
    </row>
    <row r="13" ht="30" customHeight="1" spans="1:2">
      <c r="A13" s="67" t="s">
        <v>906</v>
      </c>
      <c r="B13" s="56"/>
    </row>
    <row r="14" customHeight="1" spans="1:2">
      <c r="A14" s="71" t="s">
        <v>163</v>
      </c>
      <c r="B14" s="124">
        <v>5</v>
      </c>
    </row>
  </sheetData>
  <mergeCells count="3">
    <mergeCell ref="A1:B1"/>
    <mergeCell ref="A2:B2"/>
    <mergeCell ref="A3:B3"/>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8"/>
  <sheetViews>
    <sheetView workbookViewId="0">
      <selection activeCell="B25" sqref="B25"/>
    </sheetView>
  </sheetViews>
  <sheetFormatPr defaultColWidth="9" defaultRowHeight="12.75" outlineLevelCol="1"/>
  <cols>
    <col min="1" max="1" width="56" style="84" customWidth="1"/>
    <col min="2" max="2" width="43.3333333333333" style="84" customWidth="1"/>
  </cols>
  <sheetData>
    <row r="1" ht="36.95" customHeight="1" spans="1:2">
      <c r="A1" s="108" t="s">
        <v>907</v>
      </c>
      <c r="B1" s="108"/>
    </row>
    <row r="2" ht="18" customHeight="1" spans="1:2">
      <c r="A2" s="108"/>
      <c r="B2" s="109" t="s">
        <v>81</v>
      </c>
    </row>
    <row r="3" ht="18.75" customHeight="1" spans="2:2">
      <c r="B3" s="110" t="s">
        <v>864</v>
      </c>
    </row>
    <row r="4" s="106" customFormat="1" ht="30.95" customHeight="1" spans="1:2">
      <c r="A4" s="111" t="s">
        <v>865</v>
      </c>
      <c r="B4" s="112" t="s">
        <v>908</v>
      </c>
    </row>
    <row r="5" s="107" customFormat="1" ht="21.95" customHeight="1" spans="1:2">
      <c r="A5" s="113" t="s">
        <v>867</v>
      </c>
      <c r="B5" s="114"/>
    </row>
    <row r="6" s="107" customFormat="1" ht="21.95" customHeight="1" spans="1:2">
      <c r="A6" s="115" t="s">
        <v>751</v>
      </c>
      <c r="B6" s="116"/>
    </row>
    <row r="7" s="107" customFormat="1" ht="21.95" customHeight="1" spans="1:2">
      <c r="A7" s="115" t="s">
        <v>752</v>
      </c>
      <c r="B7" s="116"/>
    </row>
    <row r="8" s="107" customFormat="1" ht="21.95" customHeight="1" spans="1:2">
      <c r="A8" s="115" t="s">
        <v>753</v>
      </c>
      <c r="B8" s="116"/>
    </row>
    <row r="9" s="107" customFormat="1" ht="21.95" customHeight="1" spans="1:2">
      <c r="A9" s="115" t="s">
        <v>754</v>
      </c>
      <c r="B9" s="116"/>
    </row>
    <row r="10" s="107" customFormat="1" ht="21.95" customHeight="1" spans="1:2">
      <c r="A10" s="115" t="s">
        <v>755</v>
      </c>
      <c r="B10" s="116"/>
    </row>
    <row r="11" s="107" customFormat="1" ht="21.95" customHeight="1" spans="1:2">
      <c r="A11" s="115" t="s">
        <v>756</v>
      </c>
      <c r="B11" s="116"/>
    </row>
    <row r="12" s="107" customFormat="1" ht="21.95" customHeight="1" spans="1:2">
      <c r="A12" s="115" t="s">
        <v>757</v>
      </c>
      <c r="B12" s="116"/>
    </row>
    <row r="13" s="107" customFormat="1" ht="21.95" customHeight="1" spans="1:2">
      <c r="A13" s="115" t="s">
        <v>758</v>
      </c>
      <c r="B13" s="116"/>
    </row>
    <row r="14" s="107" customFormat="1" ht="21.95" customHeight="1" spans="1:2">
      <c r="A14" s="115" t="s">
        <v>759</v>
      </c>
      <c r="B14" s="116"/>
    </row>
    <row r="15" s="107" customFormat="1" ht="21.95" customHeight="1" spans="1:2">
      <c r="A15" s="115" t="s">
        <v>760</v>
      </c>
      <c r="B15" s="116"/>
    </row>
    <row r="16" s="107" customFormat="1" ht="21.95" customHeight="1" spans="1:2">
      <c r="A16" s="115" t="s">
        <v>761</v>
      </c>
      <c r="B16" s="116"/>
    </row>
    <row r="17" s="107" customFormat="1" ht="21.95" customHeight="1" spans="1:2">
      <c r="A17" s="117" t="s">
        <v>762</v>
      </c>
      <c r="B17" s="118"/>
    </row>
    <row r="18" ht="20.1" customHeight="1" spans="1:2">
      <c r="A18" s="119" t="s">
        <v>763</v>
      </c>
      <c r="B18" s="83"/>
    </row>
    <row r="19" ht="20.1" customHeight="1"/>
    <row r="20" ht="20.1" customHeight="1"/>
    <row r="22" spans="1:2">
      <c r="A22" s="83"/>
      <c r="B22" s="83"/>
    </row>
    <row r="23" spans="1:2">
      <c r="A23" s="83"/>
      <c r="B23" s="83"/>
    </row>
    <row r="24" spans="1:2">
      <c r="A24" s="83"/>
      <c r="B24" s="83"/>
    </row>
    <row r="25" spans="1:2">
      <c r="A25" s="83"/>
      <c r="B25" s="83"/>
    </row>
    <row r="26" spans="1:2">
      <c r="A26" s="83"/>
      <c r="B26" s="83"/>
    </row>
    <row r="27" spans="1:2">
      <c r="A27" s="83"/>
      <c r="B27" s="83"/>
    </row>
    <row r="28" spans="1:2">
      <c r="A28" s="83"/>
      <c r="B28" s="83"/>
    </row>
  </sheetData>
  <mergeCells count="2">
    <mergeCell ref="A1:B1"/>
    <mergeCell ref="A18:B18"/>
  </mergeCells>
  <pageMargins left="0.7" right="0.7" top="0.75" bottom="0.75" header="0.3" footer="0.3"/>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showGridLines="0" workbookViewId="0">
      <selection activeCell="B24" sqref="B24"/>
    </sheetView>
  </sheetViews>
  <sheetFormatPr defaultColWidth="9.33333333333333" defaultRowHeight="12.75"/>
  <cols>
    <col min="1" max="1" width="41.8333333333333" style="83" customWidth="1"/>
    <col min="2" max="2" width="20.3333333333333" style="83" customWidth="1"/>
    <col min="3" max="14" width="13.3333333333333" style="84" customWidth="1"/>
  </cols>
  <sheetData>
    <row r="1" ht="18.75" spans="3:14">
      <c r="C1" s="85"/>
      <c r="D1" s="85"/>
      <c r="E1" s="85"/>
      <c r="F1" s="85"/>
      <c r="G1" s="85"/>
      <c r="H1" s="85"/>
      <c r="I1" s="85"/>
      <c r="J1" s="85"/>
      <c r="K1" s="85"/>
      <c r="L1" s="85"/>
      <c r="M1" s="85"/>
      <c r="N1" s="85"/>
    </row>
    <row r="2" ht="58" customHeight="1" spans="1:14">
      <c r="A2" s="86" t="s">
        <v>909</v>
      </c>
      <c r="B2" s="86"/>
      <c r="C2" s="87"/>
      <c r="D2" s="87"/>
      <c r="E2" s="87"/>
      <c r="F2" s="87"/>
      <c r="G2" s="87"/>
      <c r="H2" s="87"/>
      <c r="I2" s="87"/>
      <c r="J2" s="87"/>
      <c r="K2" s="87"/>
      <c r="L2" s="87"/>
      <c r="M2" s="100"/>
      <c r="N2" s="100"/>
    </row>
    <row r="3" ht="20" customHeight="1" spans="1:14">
      <c r="A3" s="88"/>
      <c r="B3" s="88"/>
      <c r="C3" s="85"/>
      <c r="D3" s="85"/>
      <c r="E3" s="85"/>
      <c r="F3" s="85"/>
      <c r="G3" s="85"/>
      <c r="H3" s="85"/>
      <c r="I3" s="85"/>
      <c r="J3" s="85"/>
      <c r="K3" s="85"/>
      <c r="L3" s="85"/>
      <c r="M3" s="101" t="s">
        <v>83</v>
      </c>
      <c r="N3" s="101"/>
    </row>
    <row r="4" ht="20" customHeight="1" spans="1:14">
      <c r="A4" s="84"/>
      <c r="G4" s="89"/>
      <c r="L4" s="102" t="s">
        <v>864</v>
      </c>
      <c r="M4" s="102"/>
      <c r="N4" s="102"/>
    </row>
    <row r="5" s="22" customFormat="1" ht="33.95" customHeight="1" spans="1:14">
      <c r="A5" s="90" t="s">
        <v>910</v>
      </c>
      <c r="B5" s="91" t="s">
        <v>869</v>
      </c>
      <c r="C5" s="92" t="s">
        <v>870</v>
      </c>
      <c r="D5" s="92"/>
      <c r="E5" s="92"/>
      <c r="F5" s="92"/>
      <c r="G5" s="92"/>
      <c r="H5" s="92"/>
      <c r="I5" s="92"/>
      <c r="J5" s="92"/>
      <c r="K5" s="92"/>
      <c r="L5" s="92"/>
      <c r="M5" s="92"/>
      <c r="N5" s="103"/>
    </row>
    <row r="6" s="22" customFormat="1" ht="89.1" customHeight="1" spans="1:14">
      <c r="A6" s="93"/>
      <c r="B6" s="94"/>
      <c r="C6" s="94" t="s">
        <v>751</v>
      </c>
      <c r="D6" s="94" t="s">
        <v>752</v>
      </c>
      <c r="E6" s="94" t="s">
        <v>753</v>
      </c>
      <c r="F6" s="94" t="s">
        <v>754</v>
      </c>
      <c r="G6" s="94" t="s">
        <v>755</v>
      </c>
      <c r="H6" s="94" t="s">
        <v>756</v>
      </c>
      <c r="I6" s="94" t="s">
        <v>757</v>
      </c>
      <c r="J6" s="94" t="s">
        <v>758</v>
      </c>
      <c r="K6" s="94" t="s">
        <v>759</v>
      </c>
      <c r="L6" s="94" t="s">
        <v>760</v>
      </c>
      <c r="M6" s="94" t="s">
        <v>761</v>
      </c>
      <c r="N6" s="104" t="s">
        <v>762</v>
      </c>
    </row>
    <row r="7" ht="77.1" customHeight="1" spans="1:14">
      <c r="A7" s="95" t="s">
        <v>911</v>
      </c>
      <c r="B7" s="96">
        <v>5</v>
      </c>
      <c r="C7" s="97"/>
      <c r="D7" s="98"/>
      <c r="E7" s="98"/>
      <c r="F7" s="98"/>
      <c r="G7" s="98"/>
      <c r="H7" s="98"/>
      <c r="I7" s="98"/>
      <c r="J7" s="98"/>
      <c r="K7" s="98"/>
      <c r="L7" s="98"/>
      <c r="M7" s="98"/>
      <c r="N7" s="105"/>
    </row>
    <row r="8" spans="3:3">
      <c r="C8" s="99"/>
    </row>
    <row r="10" spans="1:5">
      <c r="A10" s="73" t="s">
        <v>912</v>
      </c>
      <c r="B10" s="73"/>
      <c r="C10" s="73"/>
      <c r="D10" s="73"/>
      <c r="E10" s="73"/>
    </row>
  </sheetData>
  <mergeCells count="7">
    <mergeCell ref="A2:N2"/>
    <mergeCell ref="M3:N3"/>
    <mergeCell ref="L4:N4"/>
    <mergeCell ref="C5:N5"/>
    <mergeCell ref="A10:E10"/>
    <mergeCell ref="A5:A6"/>
    <mergeCell ref="B5:B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B23" sqref="B23"/>
    </sheetView>
  </sheetViews>
  <sheetFormatPr defaultColWidth="9.33333333333333" defaultRowHeight="15" outlineLevelCol="7"/>
  <cols>
    <col min="1" max="1" width="83" style="41" customWidth="1"/>
    <col min="2" max="2" width="48.5" style="42" customWidth="1"/>
  </cols>
  <sheetData>
    <row r="1" ht="48" customHeight="1" spans="1:2">
      <c r="A1" s="25" t="s">
        <v>148</v>
      </c>
      <c r="B1" s="25"/>
    </row>
    <row r="2" ht="14.1" customHeight="1" spans="1:2">
      <c r="A2" s="336" t="s">
        <v>11</v>
      </c>
      <c r="B2" s="337"/>
    </row>
    <row r="3" customHeight="1" spans="1:2">
      <c r="A3" s="338" t="s">
        <v>99</v>
      </c>
      <c r="B3" s="339"/>
    </row>
    <row r="4" s="22" customFormat="1" ht="24.95" customHeight="1" spans="1:2">
      <c r="A4" s="44" t="s">
        <v>100</v>
      </c>
      <c r="B4" s="46" t="s">
        <v>101</v>
      </c>
    </row>
    <row r="5" s="22" customFormat="1" ht="24.95" customHeight="1" spans="1:2">
      <c r="A5" s="67" t="s">
        <v>102</v>
      </c>
      <c r="B5" s="82">
        <v>63291</v>
      </c>
    </row>
    <row r="6" s="22" customFormat="1" ht="24.95" customHeight="1" spans="1:2">
      <c r="A6" s="67" t="s">
        <v>103</v>
      </c>
      <c r="B6" s="82">
        <v>378597</v>
      </c>
    </row>
    <row r="7" ht="24.95" customHeight="1" spans="1:2">
      <c r="A7" s="69" t="s">
        <v>104</v>
      </c>
      <c r="B7" s="52">
        <v>5810</v>
      </c>
    </row>
    <row r="8" ht="24.95" customHeight="1" spans="1:2">
      <c r="A8" s="69" t="s">
        <v>105</v>
      </c>
      <c r="B8" s="52">
        <v>294552</v>
      </c>
    </row>
    <row r="9" ht="24.95" customHeight="1" spans="1:2">
      <c r="A9" s="69" t="s">
        <v>106</v>
      </c>
      <c r="B9" s="52">
        <v>78235</v>
      </c>
    </row>
    <row r="10" s="22" customFormat="1" ht="24.95" customHeight="1" spans="1:2">
      <c r="A10" s="67" t="s">
        <v>107</v>
      </c>
      <c r="B10" s="82">
        <v>42172</v>
      </c>
    </row>
    <row r="11" s="22" customFormat="1" ht="24.95" customHeight="1" spans="1:2">
      <c r="A11" s="67" t="s">
        <v>108</v>
      </c>
      <c r="B11" s="123"/>
    </row>
    <row r="12" s="22" customFormat="1" ht="24.95" customHeight="1" spans="1:2">
      <c r="A12" s="67" t="s">
        <v>109</v>
      </c>
      <c r="B12" s="82">
        <v>42398</v>
      </c>
    </row>
    <row r="13" ht="24.95" customHeight="1" spans="1:2">
      <c r="A13" s="69" t="s">
        <v>110</v>
      </c>
      <c r="B13" s="52">
        <v>12900</v>
      </c>
    </row>
    <row r="14" ht="24.95" customHeight="1" spans="1:2">
      <c r="A14" s="69" t="s">
        <v>111</v>
      </c>
      <c r="B14" s="56">
        <v>5</v>
      </c>
    </row>
    <row r="15" ht="24.95" customHeight="1" spans="1:2">
      <c r="A15" s="69" t="s">
        <v>112</v>
      </c>
      <c r="B15" s="52">
        <v>29493</v>
      </c>
    </row>
    <row r="16" s="22" customFormat="1" ht="24.95" customHeight="1" spans="1:2">
      <c r="A16" s="67" t="s">
        <v>113</v>
      </c>
      <c r="B16" s="82">
        <v>12066</v>
      </c>
    </row>
    <row r="17" s="22" customFormat="1" ht="24.95" customHeight="1" spans="1:2">
      <c r="A17" s="71" t="s">
        <v>114</v>
      </c>
      <c r="B17" s="77">
        <v>538524</v>
      </c>
    </row>
    <row r="18" ht="9.95" customHeight="1" spans="1:2">
      <c r="A18" s="188"/>
      <c r="B18" s="340"/>
    </row>
    <row r="19" s="41" customFormat="1" ht="21.95" customHeight="1" spans="1:8">
      <c r="A19" s="40" t="s">
        <v>149</v>
      </c>
      <c r="B19" s="40"/>
      <c r="E19"/>
      <c r="F19"/>
      <c r="G19"/>
      <c r="H19"/>
    </row>
    <row r="20" s="41" customFormat="1" ht="21" customHeight="1" spans="1:8">
      <c r="A20" s="40" t="s">
        <v>150</v>
      </c>
      <c r="B20" s="40"/>
      <c r="E20"/>
      <c r="F20"/>
      <c r="G20"/>
      <c r="H20"/>
    </row>
    <row r="21" s="41" customFormat="1" ht="21" customHeight="1" spans="1:8">
      <c r="A21" s="40" t="s">
        <v>151</v>
      </c>
      <c r="B21" s="40"/>
      <c r="E21"/>
      <c r="F21"/>
      <c r="G21"/>
      <c r="H21"/>
    </row>
  </sheetData>
  <mergeCells count="6">
    <mergeCell ref="A1:B1"/>
    <mergeCell ref="A2:B2"/>
    <mergeCell ref="A3:B3"/>
    <mergeCell ref="A19:B19"/>
    <mergeCell ref="A20:B20"/>
    <mergeCell ref="A21:B21"/>
  </mergeCells>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showZeros="0" workbookViewId="0">
      <selection activeCell="A1" sqref="A1:I1"/>
    </sheetView>
  </sheetViews>
  <sheetFormatPr defaultColWidth="9.33333333333333" defaultRowHeight="35.1" customHeight="1"/>
  <cols>
    <col min="1" max="1" width="34" style="41" customWidth="1"/>
    <col min="2" max="9" width="23.8333333333333" style="42" customWidth="1"/>
  </cols>
  <sheetData>
    <row r="1" customHeight="1" spans="1:10">
      <c r="A1" s="61" t="s">
        <v>85</v>
      </c>
      <c r="B1" s="61"/>
      <c r="C1" s="61"/>
      <c r="D1" s="61"/>
      <c r="E1" s="61"/>
      <c r="F1" s="61"/>
      <c r="G1" s="61"/>
      <c r="H1" s="61"/>
      <c r="I1" s="61"/>
      <c r="J1" s="80"/>
    </row>
    <row r="2" ht="20.1" customHeight="1" spans="1:10">
      <c r="A2" s="62" t="s">
        <v>86</v>
      </c>
      <c r="B2" s="62"/>
      <c r="C2" s="62"/>
      <c r="D2" s="62"/>
      <c r="E2" s="62"/>
      <c r="F2" s="62"/>
      <c r="G2" s="62"/>
      <c r="H2" s="62"/>
      <c r="I2" s="62"/>
      <c r="J2" s="80"/>
    </row>
    <row r="3" ht="18.95" customHeight="1" spans="1:10">
      <c r="A3" s="64" t="s">
        <v>99</v>
      </c>
      <c r="B3" s="64"/>
      <c r="C3" s="64"/>
      <c r="D3" s="64"/>
      <c r="E3" s="64"/>
      <c r="F3" s="64"/>
      <c r="G3" s="64"/>
      <c r="H3" s="64"/>
      <c r="I3" s="64"/>
      <c r="J3" s="80"/>
    </row>
    <row r="4" s="22" customFormat="1" ht="54" customHeight="1" spans="1:10">
      <c r="A4" s="44" t="s">
        <v>913</v>
      </c>
      <c r="B4" s="45" t="s">
        <v>750</v>
      </c>
      <c r="C4" s="45" t="s">
        <v>914</v>
      </c>
      <c r="D4" s="45" t="s">
        <v>915</v>
      </c>
      <c r="E4" s="66" t="s">
        <v>916</v>
      </c>
      <c r="F4" s="45" t="s">
        <v>917</v>
      </c>
      <c r="G4" s="45" t="s">
        <v>918</v>
      </c>
      <c r="H4" s="45" t="s">
        <v>919</v>
      </c>
      <c r="I4" s="46" t="s">
        <v>920</v>
      </c>
      <c r="J4" s="81"/>
    </row>
    <row r="5" s="22" customFormat="1" customHeight="1" spans="1:10">
      <c r="A5" s="67" t="s">
        <v>921</v>
      </c>
      <c r="B5" s="68">
        <v>124063</v>
      </c>
      <c r="C5" s="68">
        <v>0</v>
      </c>
      <c r="D5" s="68">
        <v>21722</v>
      </c>
      <c r="E5" s="68">
        <v>43661</v>
      </c>
      <c r="F5" s="68">
        <v>10404</v>
      </c>
      <c r="G5" s="68">
        <v>45673</v>
      </c>
      <c r="H5" s="68">
        <v>1915</v>
      </c>
      <c r="I5" s="75">
        <v>688</v>
      </c>
      <c r="J5" s="81"/>
    </row>
    <row r="6" customHeight="1" spans="1:10">
      <c r="A6" s="69" t="s">
        <v>922</v>
      </c>
      <c r="B6" s="70">
        <v>56033</v>
      </c>
      <c r="C6" s="70">
        <v>0</v>
      </c>
      <c r="D6" s="70">
        <v>9587</v>
      </c>
      <c r="E6" s="70">
        <v>19609</v>
      </c>
      <c r="F6" s="70">
        <v>10006</v>
      </c>
      <c r="G6" s="70">
        <v>14363</v>
      </c>
      <c r="H6" s="70">
        <v>1857</v>
      </c>
      <c r="I6" s="76">
        <v>611</v>
      </c>
      <c r="J6" s="80"/>
    </row>
    <row r="7" customHeight="1" spans="1:10">
      <c r="A7" s="69" t="s">
        <v>923</v>
      </c>
      <c r="B7" s="70">
        <v>792</v>
      </c>
      <c r="C7" s="70">
        <v>0</v>
      </c>
      <c r="D7" s="70">
        <v>62</v>
      </c>
      <c r="E7" s="70">
        <v>153</v>
      </c>
      <c r="F7" s="70">
        <v>145</v>
      </c>
      <c r="G7" s="70">
        <v>308</v>
      </c>
      <c r="H7" s="70">
        <v>58</v>
      </c>
      <c r="I7" s="76">
        <v>66</v>
      </c>
      <c r="J7" s="80"/>
    </row>
    <row r="8" customHeight="1" spans="1:10">
      <c r="A8" s="69" t="s">
        <v>924</v>
      </c>
      <c r="B8" s="70">
        <v>66447</v>
      </c>
      <c r="C8" s="70">
        <v>0</v>
      </c>
      <c r="D8" s="70">
        <v>12039</v>
      </c>
      <c r="E8" s="70">
        <v>23451</v>
      </c>
      <c r="F8" s="70">
        <v>0</v>
      </c>
      <c r="G8" s="70">
        <v>30957</v>
      </c>
      <c r="H8" s="70">
        <v>0</v>
      </c>
      <c r="I8" s="76">
        <v>0</v>
      </c>
      <c r="J8" s="80"/>
    </row>
    <row r="9" customHeight="1" spans="1:10">
      <c r="A9" s="69" t="s">
        <v>925</v>
      </c>
      <c r="B9" s="70">
        <v>0</v>
      </c>
      <c r="C9" s="70">
        <v>0</v>
      </c>
      <c r="D9" s="70">
        <v>0</v>
      </c>
      <c r="E9" s="70">
        <v>0</v>
      </c>
      <c r="F9" s="70">
        <v>0</v>
      </c>
      <c r="G9" s="70">
        <v>0</v>
      </c>
      <c r="H9" s="70">
        <v>0</v>
      </c>
      <c r="I9" s="76">
        <v>0</v>
      </c>
      <c r="J9" s="80"/>
    </row>
    <row r="10" customHeight="1" spans="1:10">
      <c r="A10" s="69" t="s">
        <v>926</v>
      </c>
      <c r="B10" s="70">
        <v>326</v>
      </c>
      <c r="C10" s="70">
        <v>0</v>
      </c>
      <c r="D10" s="70">
        <v>19</v>
      </c>
      <c r="E10" s="70">
        <v>9</v>
      </c>
      <c r="F10" s="70">
        <v>253</v>
      </c>
      <c r="G10" s="70">
        <v>45</v>
      </c>
      <c r="H10" s="70">
        <v>0</v>
      </c>
      <c r="I10" s="76">
        <v>0</v>
      </c>
      <c r="J10" s="80"/>
    </row>
    <row r="11" customHeight="1" spans="1:10">
      <c r="A11" s="69" t="s">
        <v>927</v>
      </c>
      <c r="B11" s="70">
        <v>465</v>
      </c>
      <c r="C11" s="70">
        <v>0</v>
      </c>
      <c r="D11" s="70">
        <v>15</v>
      </c>
      <c r="E11" s="70">
        <v>439</v>
      </c>
      <c r="F11" s="70">
        <v>0</v>
      </c>
      <c r="G11" s="70">
        <v>0</v>
      </c>
      <c r="H11" s="70">
        <v>0</v>
      </c>
      <c r="I11" s="76">
        <v>11</v>
      </c>
      <c r="J11" s="80"/>
    </row>
    <row r="12" customHeight="1" spans="1:10">
      <c r="A12" s="69" t="s">
        <v>928</v>
      </c>
      <c r="B12" s="70">
        <v>0</v>
      </c>
      <c r="C12" s="70">
        <v>0</v>
      </c>
      <c r="D12" s="70">
        <v>0</v>
      </c>
      <c r="E12" s="70">
        <v>0</v>
      </c>
      <c r="F12" s="70">
        <v>0</v>
      </c>
      <c r="G12" s="70">
        <v>0</v>
      </c>
      <c r="H12" s="70">
        <v>0</v>
      </c>
      <c r="I12" s="76">
        <v>0</v>
      </c>
      <c r="J12" s="80"/>
    </row>
    <row r="13" s="22" customFormat="1" customHeight="1" spans="1:10">
      <c r="A13" s="67" t="s">
        <v>929</v>
      </c>
      <c r="B13" s="78">
        <f>SUM(C13:I13)</f>
        <v>92250</v>
      </c>
      <c r="C13" s="79">
        <v>0</v>
      </c>
      <c r="D13" s="78">
        <v>40377</v>
      </c>
      <c r="E13" s="78">
        <v>13775</v>
      </c>
      <c r="F13" s="78">
        <v>9225</v>
      </c>
      <c r="G13" s="78">
        <v>20354</v>
      </c>
      <c r="H13" s="78">
        <v>4005</v>
      </c>
      <c r="I13" s="82">
        <v>4514</v>
      </c>
      <c r="J13" s="81"/>
    </row>
    <row r="14" s="22" customFormat="1" customHeight="1" spans="1:10">
      <c r="A14" s="71" t="s">
        <v>930</v>
      </c>
      <c r="B14" s="72">
        <f t="shared" ref="B14:I14" si="0">B13+B5</f>
        <v>216313</v>
      </c>
      <c r="C14" s="72">
        <f t="shared" si="0"/>
        <v>0</v>
      </c>
      <c r="D14" s="72">
        <f t="shared" si="0"/>
        <v>62099</v>
      </c>
      <c r="E14" s="72">
        <f t="shared" si="0"/>
        <v>57436</v>
      </c>
      <c r="F14" s="72">
        <f t="shared" si="0"/>
        <v>19629</v>
      </c>
      <c r="G14" s="72">
        <f t="shared" si="0"/>
        <v>66027</v>
      </c>
      <c r="H14" s="72">
        <f t="shared" si="0"/>
        <v>5920</v>
      </c>
      <c r="I14" s="77">
        <f t="shared" si="0"/>
        <v>5202</v>
      </c>
      <c r="J14" s="81"/>
    </row>
    <row r="15" ht="12" customHeight="1"/>
    <row r="16" customHeight="1" spans="1:9">
      <c r="A16" s="73" t="s">
        <v>931</v>
      </c>
      <c r="B16" s="74"/>
      <c r="C16" s="74"/>
      <c r="D16" s="74"/>
      <c r="E16" s="74"/>
      <c r="F16" s="74"/>
      <c r="G16" s="74"/>
      <c r="H16" s="74"/>
      <c r="I16" s="74"/>
    </row>
  </sheetData>
  <mergeCells count="4">
    <mergeCell ref="A1:I1"/>
    <mergeCell ref="A2:I2"/>
    <mergeCell ref="A3:I3"/>
    <mergeCell ref="A16:I16"/>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showZeros="0" workbookViewId="0">
      <selection activeCell="C14" sqref="C14"/>
    </sheetView>
  </sheetViews>
  <sheetFormatPr defaultColWidth="9.33333333333333" defaultRowHeight="39" customHeight="1"/>
  <cols>
    <col min="1" max="1" width="39.5" style="41" customWidth="1"/>
    <col min="2" max="2" width="18.6666666666667" style="42" customWidth="1"/>
    <col min="3" max="3" width="22.6666666666667" style="42" customWidth="1"/>
    <col min="4" max="4" width="25.8333333333333" style="42" customWidth="1"/>
    <col min="5" max="5" width="24.6666666666667" style="42" customWidth="1"/>
    <col min="6" max="6" width="25.3333333333333" style="42" customWidth="1"/>
    <col min="7" max="7" width="22.6666666666667" style="42" customWidth="1"/>
    <col min="8" max="9" width="18.6666666666667" style="42" customWidth="1"/>
  </cols>
  <sheetData>
    <row r="1" customHeight="1" spans="1:9">
      <c r="A1" s="61" t="s">
        <v>87</v>
      </c>
      <c r="B1" s="61"/>
      <c r="C1" s="61"/>
      <c r="D1" s="61"/>
      <c r="E1" s="61"/>
      <c r="F1" s="61"/>
      <c r="G1" s="61"/>
      <c r="H1" s="61"/>
      <c r="I1" s="61"/>
    </row>
    <row r="2" ht="21.95" customHeight="1" spans="1:9">
      <c r="A2" s="62" t="s">
        <v>88</v>
      </c>
      <c r="B2" s="63"/>
      <c r="C2" s="63"/>
      <c r="D2" s="63"/>
      <c r="E2" s="63"/>
      <c r="F2" s="63"/>
      <c r="G2" s="63"/>
      <c r="H2" s="63"/>
      <c r="I2" s="63"/>
    </row>
    <row r="3" ht="18" customHeight="1" spans="1:9">
      <c r="A3" s="64" t="s">
        <v>99</v>
      </c>
      <c r="B3" s="65"/>
      <c r="C3" s="65"/>
      <c r="D3" s="65"/>
      <c r="E3" s="65"/>
      <c r="F3" s="65"/>
      <c r="G3" s="65"/>
      <c r="H3" s="65"/>
      <c r="I3" s="65"/>
    </row>
    <row r="4" s="22" customFormat="1" ht="84" customHeight="1" spans="1:9">
      <c r="A4" s="44" t="s">
        <v>100</v>
      </c>
      <c r="B4" s="45" t="s">
        <v>741</v>
      </c>
      <c r="C4" s="45" t="s">
        <v>914</v>
      </c>
      <c r="D4" s="45" t="s">
        <v>915</v>
      </c>
      <c r="E4" s="66" t="s">
        <v>916</v>
      </c>
      <c r="F4" s="45" t="s">
        <v>917</v>
      </c>
      <c r="G4" s="45" t="s">
        <v>918</v>
      </c>
      <c r="H4" s="45" t="s">
        <v>919</v>
      </c>
      <c r="I4" s="46" t="s">
        <v>920</v>
      </c>
    </row>
    <row r="5" s="22" customFormat="1" customHeight="1" spans="1:9">
      <c r="A5" s="67" t="s">
        <v>932</v>
      </c>
      <c r="B5" s="68">
        <v>119318</v>
      </c>
      <c r="C5" s="68">
        <v>0</v>
      </c>
      <c r="D5" s="68">
        <v>14286</v>
      </c>
      <c r="E5" s="68">
        <v>44913</v>
      </c>
      <c r="F5" s="68">
        <v>9019</v>
      </c>
      <c r="G5" s="68">
        <v>48945</v>
      </c>
      <c r="H5" s="68">
        <v>1385</v>
      </c>
      <c r="I5" s="75">
        <v>770</v>
      </c>
    </row>
    <row r="6" customHeight="1" spans="1:9">
      <c r="A6" s="69" t="s">
        <v>933</v>
      </c>
      <c r="B6" s="70">
        <v>113843</v>
      </c>
      <c r="C6" s="70">
        <v>0</v>
      </c>
      <c r="D6" s="70">
        <v>13932</v>
      </c>
      <c r="E6" s="70">
        <v>44800</v>
      </c>
      <c r="F6" s="70">
        <v>9014</v>
      </c>
      <c r="G6" s="70">
        <v>44911</v>
      </c>
      <c r="H6" s="70">
        <v>977</v>
      </c>
      <c r="I6" s="76">
        <v>209</v>
      </c>
    </row>
    <row r="7" customHeight="1" spans="1:9">
      <c r="A7" s="69" t="s">
        <v>934</v>
      </c>
      <c r="B7" s="70">
        <v>703</v>
      </c>
      <c r="C7" s="70">
        <v>0</v>
      </c>
      <c r="D7" s="70">
        <v>0</v>
      </c>
      <c r="E7" s="70">
        <v>0</v>
      </c>
      <c r="F7" s="70">
        <v>0</v>
      </c>
      <c r="G7" s="70">
        <v>0</v>
      </c>
      <c r="H7" s="70">
        <v>353</v>
      </c>
      <c r="I7" s="76">
        <v>350</v>
      </c>
    </row>
    <row r="8" customHeight="1" spans="1:9">
      <c r="A8" s="69" t="s">
        <v>935</v>
      </c>
      <c r="B8" s="70">
        <v>472</v>
      </c>
      <c r="C8" s="70">
        <v>0</v>
      </c>
      <c r="D8" s="70">
        <v>354</v>
      </c>
      <c r="E8" s="70">
        <v>113</v>
      </c>
      <c r="F8" s="70">
        <v>5</v>
      </c>
      <c r="G8" s="70">
        <v>0</v>
      </c>
      <c r="H8" s="70">
        <v>0</v>
      </c>
      <c r="I8" s="76">
        <v>0</v>
      </c>
    </row>
    <row r="9" customHeight="1" spans="1:9">
      <c r="A9" s="69" t="s">
        <v>936</v>
      </c>
      <c r="B9" s="70">
        <v>0</v>
      </c>
      <c r="C9" s="70">
        <v>0</v>
      </c>
      <c r="D9" s="70">
        <v>0</v>
      </c>
      <c r="E9" s="70">
        <v>0</v>
      </c>
      <c r="F9" s="70">
        <v>0</v>
      </c>
      <c r="G9" s="70">
        <v>0</v>
      </c>
      <c r="H9" s="70">
        <v>0</v>
      </c>
      <c r="I9" s="76">
        <v>0</v>
      </c>
    </row>
    <row r="10" s="22" customFormat="1" customHeight="1" spans="1:9">
      <c r="A10" s="67" t="s">
        <v>937</v>
      </c>
      <c r="B10" s="68">
        <v>91898</v>
      </c>
      <c r="C10" s="68">
        <v>0</v>
      </c>
      <c r="D10" s="68">
        <v>47813</v>
      </c>
      <c r="E10" s="68">
        <v>12523</v>
      </c>
      <c r="F10" s="68">
        <v>10610</v>
      </c>
      <c r="G10" s="68">
        <v>11985</v>
      </c>
      <c r="H10" s="68">
        <v>4535</v>
      </c>
      <c r="I10" s="75">
        <v>4432</v>
      </c>
    </row>
    <row r="11" s="22" customFormat="1" customHeight="1" spans="1:9">
      <c r="A11" s="71" t="s">
        <v>804</v>
      </c>
      <c r="B11" s="72">
        <f t="shared" ref="B11:I11" si="0">B10+B5</f>
        <v>211216</v>
      </c>
      <c r="C11" s="72">
        <f t="shared" si="0"/>
        <v>0</v>
      </c>
      <c r="D11" s="72">
        <f t="shared" si="0"/>
        <v>62099</v>
      </c>
      <c r="E11" s="72">
        <f t="shared" si="0"/>
        <v>57436</v>
      </c>
      <c r="F11" s="72">
        <f t="shared" si="0"/>
        <v>19629</v>
      </c>
      <c r="G11" s="72">
        <f t="shared" si="0"/>
        <v>60930</v>
      </c>
      <c r="H11" s="72">
        <f t="shared" si="0"/>
        <v>5920</v>
      </c>
      <c r="I11" s="77">
        <f t="shared" si="0"/>
        <v>5202</v>
      </c>
    </row>
    <row r="12" ht="12" customHeight="1"/>
    <row r="13" ht="35.1" customHeight="1" spans="1:9">
      <c r="A13" s="73" t="s">
        <v>931</v>
      </c>
      <c r="B13" s="74"/>
      <c r="C13" s="74"/>
      <c r="D13" s="74"/>
      <c r="E13" s="74"/>
      <c r="F13" s="74"/>
      <c r="G13" s="74"/>
      <c r="H13" s="74"/>
      <c r="I13" s="74"/>
    </row>
  </sheetData>
  <mergeCells count="4">
    <mergeCell ref="A1:I1"/>
    <mergeCell ref="A2:I2"/>
    <mergeCell ref="A3:I3"/>
    <mergeCell ref="A13:I13"/>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B14" sqref="B14"/>
    </sheetView>
  </sheetViews>
  <sheetFormatPr defaultColWidth="9.33333333333333" defaultRowHeight="32.1" customHeight="1" outlineLevelCol="5"/>
  <cols>
    <col min="1" max="1" width="55.5" style="41" customWidth="1"/>
    <col min="2" max="2" width="31.8333333333333" style="42" customWidth="1"/>
    <col min="3" max="3" width="24.3333333333333" style="42" customWidth="1"/>
    <col min="5" max="5" width="13.6666666666667" customWidth="1"/>
    <col min="6" max="6" width="19.1666666666667" customWidth="1"/>
  </cols>
  <sheetData>
    <row r="1" ht="45" customHeight="1" spans="1:3">
      <c r="A1" s="25" t="s">
        <v>90</v>
      </c>
      <c r="B1" s="25"/>
      <c r="C1" s="25"/>
    </row>
    <row r="2" ht="12" customHeight="1" spans="1:3">
      <c r="A2" s="5" t="s">
        <v>91</v>
      </c>
      <c r="B2" s="43"/>
      <c r="C2" s="43"/>
    </row>
    <row r="3" ht="15" customHeight="1" spans="1:3">
      <c r="A3" s="5" t="s">
        <v>99</v>
      </c>
      <c r="B3" s="43"/>
      <c r="C3" s="43"/>
    </row>
    <row r="4" s="22" customFormat="1" customHeight="1" spans="1:3">
      <c r="A4" s="44" t="s">
        <v>100</v>
      </c>
      <c r="B4" s="45" t="s">
        <v>169</v>
      </c>
      <c r="C4" s="46" t="s">
        <v>101</v>
      </c>
    </row>
    <row r="5" s="22" customFormat="1" customHeight="1" spans="1:3">
      <c r="A5" s="47" t="s">
        <v>938</v>
      </c>
      <c r="B5" s="48"/>
      <c r="C5" s="49">
        <v>241398</v>
      </c>
    </row>
    <row r="6" customHeight="1" spans="1:6">
      <c r="A6" s="50" t="s">
        <v>939</v>
      </c>
      <c r="B6" s="51"/>
      <c r="C6" s="52">
        <v>212967</v>
      </c>
      <c r="F6" s="22"/>
    </row>
    <row r="7" customHeight="1" spans="1:6">
      <c r="A7" s="50" t="s">
        <v>940</v>
      </c>
      <c r="B7" s="51"/>
      <c r="C7" s="52">
        <v>28431</v>
      </c>
      <c r="F7" s="22"/>
    </row>
    <row r="8" s="22" customFormat="1" customHeight="1" spans="1:3">
      <c r="A8" s="47" t="s">
        <v>941</v>
      </c>
      <c r="B8" s="53">
        <f>B9+B10</f>
        <v>297051</v>
      </c>
      <c r="C8" s="54"/>
    </row>
    <row r="9" customHeight="1" spans="1:3">
      <c r="A9" s="50" t="s">
        <v>939</v>
      </c>
      <c r="B9" s="55">
        <v>239020</v>
      </c>
      <c r="C9" s="56"/>
    </row>
    <row r="10" customHeight="1" spans="1:3">
      <c r="A10" s="50" t="s">
        <v>940</v>
      </c>
      <c r="B10" s="55">
        <v>58031</v>
      </c>
      <c r="C10" s="56"/>
    </row>
    <row r="11" s="22" customFormat="1" customHeight="1" spans="1:3">
      <c r="A11" s="47" t="s">
        <v>942</v>
      </c>
      <c r="B11" s="48"/>
      <c r="C11" s="49">
        <f>C12+C13</f>
        <v>71772</v>
      </c>
    </row>
    <row r="12" customHeight="1" spans="1:3">
      <c r="A12" s="50" t="s">
        <v>939</v>
      </c>
      <c r="B12" s="51"/>
      <c r="C12" s="52">
        <v>42172</v>
      </c>
    </row>
    <row r="13" customHeight="1" spans="1:3">
      <c r="A13" s="50" t="s">
        <v>940</v>
      </c>
      <c r="B13" s="51"/>
      <c r="C13" s="52">
        <v>29600</v>
      </c>
    </row>
    <row r="14" s="22" customFormat="1" customHeight="1" spans="1:3">
      <c r="A14" s="47" t="s">
        <v>943</v>
      </c>
      <c r="B14" s="48"/>
      <c r="C14" s="49">
        <f>C15+C16</f>
        <v>16122</v>
      </c>
    </row>
    <row r="15" customHeight="1" spans="1:3">
      <c r="A15" s="50" t="s">
        <v>939</v>
      </c>
      <c r="B15" s="51"/>
      <c r="C15" s="52">
        <v>16122</v>
      </c>
    </row>
    <row r="16" customHeight="1" spans="1:3">
      <c r="A16" s="50" t="s">
        <v>940</v>
      </c>
      <c r="B16" s="51"/>
      <c r="C16" s="52"/>
    </row>
    <row r="17" s="22" customFormat="1" customHeight="1" spans="1:3">
      <c r="A17" s="47" t="s">
        <v>944</v>
      </c>
      <c r="B17" s="48"/>
      <c r="C17" s="49">
        <f>C18+C19</f>
        <v>297048</v>
      </c>
    </row>
    <row r="18" customHeight="1" spans="1:3">
      <c r="A18" s="50" t="s">
        <v>939</v>
      </c>
      <c r="B18" s="51"/>
      <c r="C18" s="52">
        <f>C6+C12-C15</f>
        <v>239017</v>
      </c>
    </row>
    <row r="19" customHeight="1" spans="1:3">
      <c r="A19" s="57" t="s">
        <v>940</v>
      </c>
      <c r="B19" s="58"/>
      <c r="C19" s="59">
        <f>C7+C13-C16</f>
        <v>58031</v>
      </c>
    </row>
    <row r="20" customHeight="1" spans="1:3">
      <c r="A20" s="40" t="s">
        <v>945</v>
      </c>
      <c r="B20" s="60"/>
      <c r="C20" s="60"/>
    </row>
  </sheetData>
  <mergeCells count="4">
    <mergeCell ref="A1:C1"/>
    <mergeCell ref="A2:C2"/>
    <mergeCell ref="A3:C3"/>
    <mergeCell ref="A20:C20"/>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C16" sqref="C16"/>
    </sheetView>
  </sheetViews>
  <sheetFormatPr defaultColWidth="9.33333333333333" defaultRowHeight="35.1" customHeight="1" outlineLevelRow="7" outlineLevelCol="2"/>
  <cols>
    <col min="1" max="1" width="53" style="23" customWidth="1"/>
    <col min="2" max="2" width="26.1666666666667" style="24" customWidth="1"/>
    <col min="3" max="3" width="28" style="24" customWidth="1"/>
  </cols>
  <sheetData>
    <row r="1" customHeight="1" spans="1:3">
      <c r="A1" s="25" t="s">
        <v>92</v>
      </c>
      <c r="B1" s="26"/>
      <c r="C1" s="26"/>
    </row>
    <row r="2" ht="18" customHeight="1" spans="1:3">
      <c r="A2" s="5" t="s">
        <v>93</v>
      </c>
      <c r="B2" s="27"/>
      <c r="C2" s="27"/>
    </row>
    <row r="3" ht="15.95" customHeight="1" spans="1:3">
      <c r="A3" s="5" t="s">
        <v>99</v>
      </c>
      <c r="B3" s="27"/>
      <c r="C3" s="27"/>
    </row>
    <row r="4" s="22" customFormat="1" ht="45" customHeight="1" spans="1:3">
      <c r="A4" s="28" t="s">
        <v>100</v>
      </c>
      <c r="B4" s="29" t="s">
        <v>169</v>
      </c>
      <c r="C4" s="30" t="s">
        <v>101</v>
      </c>
    </row>
    <row r="5" customHeight="1" spans="1:3">
      <c r="A5" s="31" t="s">
        <v>946</v>
      </c>
      <c r="B5" s="32">
        <f>B6+B7</f>
        <v>9063</v>
      </c>
      <c r="C5" s="33">
        <f>C6+C7</f>
        <v>7895</v>
      </c>
    </row>
    <row r="6" customHeight="1" spans="1:3">
      <c r="A6" s="34" t="s">
        <v>947</v>
      </c>
      <c r="B6" s="35">
        <v>7438</v>
      </c>
      <c r="C6" s="36">
        <v>6869</v>
      </c>
    </row>
    <row r="7" customHeight="1" spans="1:3">
      <c r="A7" s="37" t="s">
        <v>948</v>
      </c>
      <c r="B7" s="38">
        <v>1625</v>
      </c>
      <c r="C7" s="39">
        <v>1026</v>
      </c>
    </row>
    <row r="8" customHeight="1" spans="1:3">
      <c r="A8" s="40" t="s">
        <v>949</v>
      </c>
      <c r="B8" s="40"/>
      <c r="C8" s="40"/>
    </row>
  </sheetData>
  <mergeCells count="4">
    <mergeCell ref="A1:C1"/>
    <mergeCell ref="A2:C2"/>
    <mergeCell ref="A3:C3"/>
    <mergeCell ref="A8:C8"/>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1" sqref="A1:B1"/>
    </sheetView>
  </sheetViews>
  <sheetFormatPr defaultColWidth="9.33333333333333" defaultRowHeight="12.75" outlineLevelCol="1"/>
  <cols>
    <col min="1" max="1" width="65.8333333333333" style="16" customWidth="1"/>
    <col min="2" max="2" width="34" style="17" customWidth="1"/>
  </cols>
  <sheetData>
    <row r="1" ht="41.1" customHeight="1" spans="1:2">
      <c r="A1" s="3" t="s">
        <v>950</v>
      </c>
      <c r="B1" s="4"/>
    </row>
    <row r="2" ht="15" customHeight="1" spans="1:2">
      <c r="A2" s="5" t="s">
        <v>96</v>
      </c>
      <c r="B2" s="5"/>
    </row>
    <row r="3" ht="18.95" customHeight="1" spans="1:2">
      <c r="A3" s="7"/>
      <c r="B3" s="8" t="s">
        <v>864</v>
      </c>
    </row>
    <row r="4" s="15" customFormat="1" ht="33" customHeight="1" spans="1:2">
      <c r="A4" s="9" t="s">
        <v>100</v>
      </c>
      <c r="B4" s="10" t="s">
        <v>866</v>
      </c>
    </row>
    <row r="5" s="15" customFormat="1" ht="33" customHeight="1" spans="1:2">
      <c r="A5" s="18" t="s">
        <v>951</v>
      </c>
      <c r="B5" s="12">
        <v>1700</v>
      </c>
    </row>
    <row r="6" s="15" customFormat="1" ht="33" customHeight="1" spans="1:2">
      <c r="A6" s="18" t="s">
        <v>952</v>
      </c>
      <c r="B6" s="12">
        <v>3200</v>
      </c>
    </row>
    <row r="7" s="15" customFormat="1" ht="33" customHeight="1" spans="1:2">
      <c r="A7" s="18" t="s">
        <v>953</v>
      </c>
      <c r="B7" s="12">
        <v>2500</v>
      </c>
    </row>
    <row r="8" s="15" customFormat="1" ht="33" customHeight="1" spans="1:2">
      <c r="A8" s="18" t="s">
        <v>954</v>
      </c>
      <c r="B8" s="12">
        <v>18000</v>
      </c>
    </row>
    <row r="9" s="15" customFormat="1" ht="33" customHeight="1" spans="1:2">
      <c r="A9" s="18" t="s">
        <v>955</v>
      </c>
      <c r="B9" s="12">
        <v>900</v>
      </c>
    </row>
    <row r="10" s="15" customFormat="1" ht="33" customHeight="1" spans="1:2">
      <c r="A10" s="13" t="s">
        <v>750</v>
      </c>
      <c r="B10" s="14">
        <f>SUM(B5:B9)</f>
        <v>26300</v>
      </c>
    </row>
    <row r="11" s="15" customFormat="1" ht="27" customHeight="1" spans="1:2">
      <c r="A11" s="19"/>
      <c r="B11" s="20"/>
    </row>
    <row r="12" s="15" customFormat="1" ht="27" customHeight="1" spans="1:2">
      <c r="A12" s="19"/>
      <c r="B12" s="20"/>
    </row>
    <row r="13" s="15" customFormat="1" ht="27" customHeight="1" spans="1:2">
      <c r="A13" s="21"/>
      <c r="B13" s="20"/>
    </row>
    <row r="14" s="15" customFormat="1" ht="27" customHeight="1" spans="1:2">
      <c r="A14" s="21"/>
      <c r="B14" s="20"/>
    </row>
    <row r="15" s="15" customFormat="1" ht="27" customHeight="1" spans="1:2">
      <c r="A15" s="21"/>
      <c r="B15" s="20"/>
    </row>
  </sheetData>
  <mergeCells count="2">
    <mergeCell ref="A1:B1"/>
    <mergeCell ref="A2:B2"/>
  </mergeCells>
  <pageMargins left="0.357638888888889" right="0" top="1" bottom="0.409027777777778" header="0.5" footer="0.5"/>
  <pageSetup paperSize="9"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D22" sqref="D22"/>
    </sheetView>
  </sheetViews>
  <sheetFormatPr defaultColWidth="9.33333333333333" defaultRowHeight="12.75" outlineLevelCol="2"/>
  <cols>
    <col min="1" max="1" width="59.6666666666667" style="1" customWidth="1"/>
    <col min="2" max="2" width="31.8333333333333" style="2" customWidth="1"/>
  </cols>
  <sheetData>
    <row r="1" ht="42.95" customHeight="1" spans="1:2">
      <c r="A1" s="3" t="s">
        <v>956</v>
      </c>
      <c r="B1" s="4"/>
    </row>
    <row r="2" ht="18" customHeight="1" spans="1:3">
      <c r="A2" s="5" t="s">
        <v>98</v>
      </c>
      <c r="B2" s="5"/>
      <c r="C2" s="6"/>
    </row>
    <row r="3" ht="18" customHeight="1" spans="1:2">
      <c r="A3" s="7"/>
      <c r="B3" s="8" t="s">
        <v>864</v>
      </c>
    </row>
    <row r="4" ht="33" customHeight="1" spans="1:2">
      <c r="A4" s="9" t="s">
        <v>100</v>
      </c>
      <c r="B4" s="10" t="s">
        <v>866</v>
      </c>
    </row>
    <row r="5" ht="33" customHeight="1" spans="1:2">
      <c r="A5" s="11" t="s">
        <v>957</v>
      </c>
      <c r="B5" s="12">
        <v>5400</v>
      </c>
    </row>
    <row r="6" ht="33" customHeight="1" spans="1:2">
      <c r="A6" s="11" t="s">
        <v>952</v>
      </c>
      <c r="B6" s="12">
        <v>9000</v>
      </c>
    </row>
    <row r="7" ht="33" customHeight="1" spans="1:2">
      <c r="A7" s="11" t="s">
        <v>958</v>
      </c>
      <c r="B7" s="12">
        <v>3800</v>
      </c>
    </row>
    <row r="8" ht="33" customHeight="1" spans="1:2">
      <c r="A8" s="11" t="s">
        <v>959</v>
      </c>
      <c r="B8" s="12">
        <v>5500</v>
      </c>
    </row>
    <row r="9" ht="33" customHeight="1" spans="1:2">
      <c r="A9" s="11" t="s">
        <v>960</v>
      </c>
      <c r="B9" s="12">
        <v>5900</v>
      </c>
    </row>
    <row r="10" ht="33" customHeight="1" spans="1:2">
      <c r="A10" s="13" t="s">
        <v>750</v>
      </c>
      <c r="B10" s="14">
        <f>SUM(B5:B9)</f>
        <v>29600</v>
      </c>
    </row>
  </sheetData>
  <mergeCells count="2">
    <mergeCell ref="A1:B1"/>
    <mergeCell ref="A2:B2"/>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abSelected="1" topLeftCell="A11" workbookViewId="0">
      <selection activeCell="C34" sqref="C34"/>
    </sheetView>
  </sheetViews>
  <sheetFormatPr defaultColWidth="9.33333333333333" defaultRowHeight="15"/>
  <cols>
    <col min="1" max="1" width="47.3333333333333" style="107" customWidth="1"/>
    <col min="2" max="2" width="21.1666666666667" style="328" customWidth="1"/>
    <col min="3" max="3" width="23.3333333333333" style="328" customWidth="1"/>
    <col min="4" max="4" width="30.1666666666667" style="329" customWidth="1"/>
    <col min="5" max="5" width="32.6666666666667" style="328" customWidth="1"/>
    <col min="6" max="6" width="9.33333333333333" style="107"/>
  </cols>
  <sheetData>
    <row r="1" s="83" customFormat="1" ht="32.1" customHeight="1" spans="1:14">
      <c r="A1" s="61" t="s">
        <v>152</v>
      </c>
      <c r="B1" s="61"/>
      <c r="C1" s="61"/>
      <c r="D1" s="250"/>
      <c r="E1" s="61"/>
      <c r="F1" s="41"/>
      <c r="G1"/>
      <c r="H1"/>
      <c r="I1"/>
      <c r="J1"/>
      <c r="K1"/>
      <c r="L1"/>
      <c r="M1"/>
      <c r="N1"/>
    </row>
    <row r="2" s="83" customFormat="1" ht="14.1" customHeight="1" spans="1:14">
      <c r="A2" s="62" t="s">
        <v>13</v>
      </c>
      <c r="B2" s="63"/>
      <c r="C2" s="63"/>
      <c r="D2" s="330"/>
      <c r="E2" s="63"/>
      <c r="F2" s="41"/>
      <c r="G2"/>
      <c r="H2"/>
      <c r="I2"/>
      <c r="J2"/>
      <c r="K2"/>
      <c r="L2"/>
      <c r="M2"/>
      <c r="N2"/>
    </row>
    <row r="3" s="83" customFormat="1" customHeight="1" spans="1:14">
      <c r="A3" s="62" t="s">
        <v>99</v>
      </c>
      <c r="B3" s="63"/>
      <c r="C3" s="63"/>
      <c r="D3" s="330"/>
      <c r="E3" s="63"/>
      <c r="F3" s="41"/>
      <c r="G3"/>
      <c r="H3"/>
      <c r="I3"/>
      <c r="J3"/>
      <c r="K3"/>
      <c r="L3"/>
      <c r="M3"/>
      <c r="N3"/>
    </row>
    <row r="4" s="122" customFormat="1" ht="32.1" customHeight="1" spans="1:14">
      <c r="A4" s="44" t="s">
        <v>119</v>
      </c>
      <c r="B4" s="45" t="s">
        <v>120</v>
      </c>
      <c r="C4" s="45" t="s">
        <v>101</v>
      </c>
      <c r="D4" s="331" t="s">
        <v>121</v>
      </c>
      <c r="E4" s="46" t="s">
        <v>122</v>
      </c>
      <c r="F4" s="236"/>
      <c r="G4"/>
      <c r="H4"/>
      <c r="I4"/>
      <c r="J4"/>
      <c r="K4"/>
      <c r="L4"/>
      <c r="M4"/>
      <c r="N4"/>
    </row>
    <row r="5" s="122" customFormat="1" ht="24.95" customHeight="1" spans="1:14">
      <c r="A5" s="67" t="s">
        <v>123</v>
      </c>
      <c r="B5" s="78">
        <f>SUM(B6:B20)</f>
        <v>49747</v>
      </c>
      <c r="C5" s="78">
        <f>SUM(C6:C20)</f>
        <v>49003</v>
      </c>
      <c r="D5" s="332">
        <f>C5/B5</f>
        <v>0.985044324280861</v>
      </c>
      <c r="E5" s="219">
        <v>1.04682660058533</v>
      </c>
      <c r="F5" s="236"/>
      <c r="G5" s="22"/>
      <c r="H5" s="22"/>
      <c r="I5" s="22"/>
      <c r="J5" s="22"/>
      <c r="K5" s="22"/>
      <c r="L5" s="22"/>
      <c r="M5" s="22"/>
      <c r="N5" s="22"/>
    </row>
    <row r="6" s="83" customFormat="1" ht="24.95" customHeight="1" spans="1:14">
      <c r="A6" s="69" t="s">
        <v>124</v>
      </c>
      <c r="B6" s="55">
        <v>16125</v>
      </c>
      <c r="C6" s="55">
        <v>14986</v>
      </c>
      <c r="D6" s="333">
        <f t="shared" ref="D6:D30" si="0">C6/B6</f>
        <v>0.929364341085271</v>
      </c>
      <c r="E6" s="221">
        <v>0.972927351814582</v>
      </c>
      <c r="F6" s="41"/>
      <c r="G6"/>
      <c r="H6"/>
      <c r="I6"/>
      <c r="J6"/>
      <c r="K6"/>
      <c r="L6"/>
      <c r="M6"/>
      <c r="N6"/>
    </row>
    <row r="7" s="83" customFormat="1" ht="24.95" customHeight="1" spans="1:14">
      <c r="A7" s="69" t="s">
        <v>125</v>
      </c>
      <c r="B7" s="55">
        <v>4564</v>
      </c>
      <c r="C7" s="55">
        <v>3881</v>
      </c>
      <c r="D7" s="333">
        <f t="shared" si="0"/>
        <v>0.850350569675723</v>
      </c>
      <c r="E7" s="221">
        <v>1.00128998968008</v>
      </c>
      <c r="F7" s="41"/>
      <c r="G7"/>
      <c r="H7"/>
      <c r="I7"/>
      <c r="J7"/>
      <c r="K7"/>
      <c r="L7"/>
      <c r="M7"/>
      <c r="N7"/>
    </row>
    <row r="8" s="83" customFormat="1" ht="24.95" customHeight="1" spans="1:14">
      <c r="A8" s="69" t="s">
        <v>126</v>
      </c>
      <c r="B8" s="55">
        <v>1624</v>
      </c>
      <c r="C8" s="55">
        <v>3156</v>
      </c>
      <c r="D8" s="333">
        <f t="shared" si="0"/>
        <v>1.94334975369458</v>
      </c>
      <c r="E8" s="221">
        <v>2.29861616897305</v>
      </c>
      <c r="F8" s="41"/>
      <c r="G8"/>
      <c r="H8"/>
      <c r="I8"/>
      <c r="J8"/>
      <c r="K8"/>
      <c r="L8"/>
      <c r="M8"/>
      <c r="N8"/>
    </row>
    <row r="9" s="83" customFormat="1" ht="24.95" customHeight="1" spans="1:14">
      <c r="A9" s="69" t="s">
        <v>127</v>
      </c>
      <c r="B9" s="51">
        <v>60</v>
      </c>
      <c r="C9" s="51">
        <v>0</v>
      </c>
      <c r="D9" s="333">
        <f t="shared" si="0"/>
        <v>0</v>
      </c>
      <c r="E9" s="221">
        <v>0</v>
      </c>
      <c r="F9" s="41"/>
      <c r="G9"/>
      <c r="H9"/>
      <c r="I9"/>
      <c r="J9"/>
      <c r="K9"/>
      <c r="L9"/>
      <c r="M9"/>
      <c r="N9"/>
    </row>
    <row r="10" s="83" customFormat="1" ht="24.95" customHeight="1" spans="1:14">
      <c r="A10" s="69" t="s">
        <v>128</v>
      </c>
      <c r="B10" s="55">
        <v>2400</v>
      </c>
      <c r="C10" s="55">
        <v>1975</v>
      </c>
      <c r="D10" s="333">
        <f t="shared" si="0"/>
        <v>0.822916666666667</v>
      </c>
      <c r="E10" s="221">
        <v>0.996971226653205</v>
      </c>
      <c r="F10" s="41"/>
      <c r="G10"/>
      <c r="H10"/>
      <c r="I10"/>
      <c r="J10"/>
      <c r="K10"/>
      <c r="L10"/>
      <c r="M10"/>
      <c r="N10"/>
    </row>
    <row r="11" s="83" customFormat="1" ht="24.95" customHeight="1" spans="1:14">
      <c r="A11" s="69" t="s">
        <v>129</v>
      </c>
      <c r="B11" s="55">
        <v>800</v>
      </c>
      <c r="C11" s="51">
        <v>1927</v>
      </c>
      <c r="D11" s="333">
        <f t="shared" si="0"/>
        <v>2.40875</v>
      </c>
      <c r="E11" s="221">
        <v>2.37023370233702</v>
      </c>
      <c r="F11" s="41"/>
      <c r="G11"/>
      <c r="H11"/>
      <c r="I11"/>
      <c r="J11"/>
      <c r="K11"/>
      <c r="L11"/>
      <c r="M11"/>
      <c r="N11"/>
    </row>
    <row r="12" s="83" customFormat="1" ht="24.95" customHeight="1" spans="1:14">
      <c r="A12" s="69" t="s">
        <v>130</v>
      </c>
      <c r="B12" s="51">
        <v>800</v>
      </c>
      <c r="C12" s="51">
        <v>620</v>
      </c>
      <c r="D12" s="333">
        <f t="shared" si="0"/>
        <v>0.775</v>
      </c>
      <c r="E12" s="221">
        <v>0.992</v>
      </c>
      <c r="F12" s="41"/>
      <c r="G12"/>
      <c r="H12"/>
      <c r="I12"/>
      <c r="J12"/>
      <c r="K12"/>
      <c r="L12"/>
      <c r="M12"/>
      <c r="N12"/>
    </row>
    <row r="13" s="83" customFormat="1" ht="24.95" customHeight="1" spans="1:14">
      <c r="A13" s="69" t="s">
        <v>131</v>
      </c>
      <c r="B13" s="55">
        <v>1890</v>
      </c>
      <c r="C13" s="55">
        <v>1683</v>
      </c>
      <c r="D13" s="333">
        <f t="shared" si="0"/>
        <v>0.89047619047619</v>
      </c>
      <c r="E13" s="221">
        <v>0.98019801980198</v>
      </c>
      <c r="F13" s="41"/>
      <c r="G13"/>
      <c r="H13"/>
      <c r="I13"/>
      <c r="J13"/>
      <c r="K13"/>
      <c r="L13"/>
      <c r="M13"/>
      <c r="N13"/>
    </row>
    <row r="14" s="83" customFormat="1" ht="24.95" customHeight="1" spans="1:14">
      <c r="A14" s="69" t="s">
        <v>132</v>
      </c>
      <c r="B14" s="55">
        <v>11500</v>
      </c>
      <c r="C14" s="55">
        <v>12677</v>
      </c>
      <c r="D14" s="333">
        <f t="shared" si="0"/>
        <v>1.10234782608696</v>
      </c>
      <c r="E14" s="221">
        <v>1.17695664283725</v>
      </c>
      <c r="F14" s="41"/>
      <c r="G14"/>
      <c r="H14"/>
      <c r="I14"/>
      <c r="J14"/>
      <c r="K14"/>
      <c r="L14"/>
      <c r="M14"/>
      <c r="N14"/>
    </row>
    <row r="15" s="83" customFormat="1" ht="24.95" customHeight="1" spans="1:14">
      <c r="A15" s="69" t="s">
        <v>133</v>
      </c>
      <c r="B15" s="51">
        <v>950</v>
      </c>
      <c r="C15" s="51">
        <v>1911</v>
      </c>
      <c r="D15" s="333">
        <f t="shared" si="0"/>
        <v>2.01157894736842</v>
      </c>
      <c r="E15" s="221">
        <v>1.92447129909366</v>
      </c>
      <c r="F15" s="41"/>
      <c r="G15"/>
      <c r="H15"/>
      <c r="I15"/>
      <c r="J15"/>
      <c r="K15"/>
      <c r="L15"/>
      <c r="M15"/>
      <c r="N15"/>
    </row>
    <row r="16" s="83" customFormat="1" ht="24.95" customHeight="1" spans="1:14">
      <c r="A16" s="69" t="s">
        <v>134</v>
      </c>
      <c r="B16" s="55">
        <v>2300</v>
      </c>
      <c r="C16" s="55">
        <v>1018</v>
      </c>
      <c r="D16" s="333">
        <f t="shared" si="0"/>
        <v>0.442608695652174</v>
      </c>
      <c r="E16" s="221">
        <v>0.430808294540838</v>
      </c>
      <c r="F16" s="41"/>
      <c r="G16"/>
      <c r="H16"/>
      <c r="I16"/>
      <c r="J16"/>
      <c r="K16"/>
      <c r="L16"/>
      <c r="M16"/>
      <c r="N16"/>
    </row>
    <row r="17" s="83" customFormat="1" ht="24.95" customHeight="1" spans="1:14">
      <c r="A17" s="69" t="s">
        <v>135</v>
      </c>
      <c r="B17" s="55">
        <v>6650</v>
      </c>
      <c r="C17" s="55">
        <v>5125</v>
      </c>
      <c r="D17" s="333">
        <f t="shared" si="0"/>
        <v>0.770676691729323</v>
      </c>
      <c r="E17" s="221">
        <v>0.750805742748315</v>
      </c>
      <c r="F17" s="41"/>
      <c r="G17"/>
      <c r="H17"/>
      <c r="I17"/>
      <c r="J17"/>
      <c r="K17"/>
      <c r="L17"/>
      <c r="M17"/>
      <c r="N17"/>
    </row>
    <row r="18" s="83" customFormat="1" ht="24.95" customHeight="1" spans="1:14">
      <c r="A18" s="69" t="s">
        <v>153</v>
      </c>
      <c r="B18" s="51"/>
      <c r="C18" s="51"/>
      <c r="D18" s="333"/>
      <c r="E18" s="221"/>
      <c r="F18" s="41"/>
      <c r="G18"/>
      <c r="H18"/>
      <c r="I18"/>
      <c r="J18"/>
      <c r="K18"/>
      <c r="L18"/>
      <c r="M18"/>
      <c r="N18"/>
    </row>
    <row r="19" s="83" customFormat="1" ht="24.95" customHeight="1" spans="1:14">
      <c r="A19" s="69" t="s">
        <v>136</v>
      </c>
      <c r="B19" s="51">
        <v>84</v>
      </c>
      <c r="C19" s="51">
        <v>44</v>
      </c>
      <c r="D19" s="333">
        <f t="shared" si="0"/>
        <v>0.523809523809524</v>
      </c>
      <c r="E19" s="221">
        <v>0.8</v>
      </c>
      <c r="F19" s="41"/>
      <c r="G19"/>
      <c r="H19"/>
      <c r="I19"/>
      <c r="J19"/>
      <c r="K19"/>
      <c r="L19"/>
      <c r="M19"/>
      <c r="N19"/>
    </row>
    <row r="20" s="83" customFormat="1" ht="24.95" customHeight="1" spans="1:14">
      <c r="A20" s="69" t="s">
        <v>137</v>
      </c>
      <c r="B20" s="51"/>
      <c r="C20" s="51"/>
      <c r="D20" s="333"/>
      <c r="E20" s="221"/>
      <c r="F20" s="41"/>
      <c r="G20"/>
      <c r="H20"/>
      <c r="I20"/>
      <c r="J20"/>
      <c r="K20"/>
      <c r="L20"/>
      <c r="M20"/>
      <c r="N20"/>
    </row>
    <row r="21" s="122" customFormat="1" ht="24.95" customHeight="1" spans="1:14">
      <c r="A21" s="67" t="s">
        <v>138</v>
      </c>
      <c r="B21" s="78">
        <f>SUM(B22:B28)</f>
        <v>14600</v>
      </c>
      <c r="C21" s="78">
        <f>SUM(C22:C28)</f>
        <v>14288</v>
      </c>
      <c r="D21" s="332">
        <f t="shared" si="0"/>
        <v>0.978630136986301</v>
      </c>
      <c r="E21" s="219">
        <v>1.04011065006916</v>
      </c>
      <c r="F21" s="236"/>
      <c r="G21" s="22"/>
      <c r="H21" s="22"/>
      <c r="I21" s="22"/>
      <c r="J21" s="22"/>
      <c r="K21" s="22"/>
      <c r="L21" s="22"/>
      <c r="M21" s="22"/>
      <c r="N21" s="22"/>
    </row>
    <row r="22" s="83" customFormat="1" ht="24.95" customHeight="1" spans="1:14">
      <c r="A22" s="69" t="s">
        <v>139</v>
      </c>
      <c r="B22" s="55">
        <v>3280</v>
      </c>
      <c r="C22" s="55">
        <v>2922</v>
      </c>
      <c r="D22" s="333">
        <f t="shared" si="0"/>
        <v>0.890853658536585</v>
      </c>
      <c r="E22" s="221">
        <v>0.937740693196406</v>
      </c>
      <c r="F22" s="41"/>
      <c r="G22"/>
      <c r="H22"/>
      <c r="I22"/>
      <c r="J22"/>
      <c r="K22"/>
      <c r="L22"/>
      <c r="M22"/>
      <c r="N22"/>
    </row>
    <row r="23" s="83" customFormat="1" ht="24.95" customHeight="1" spans="1:14">
      <c r="A23" s="69" t="s">
        <v>140</v>
      </c>
      <c r="B23" s="55">
        <v>3570</v>
      </c>
      <c r="C23" s="55">
        <v>5766</v>
      </c>
      <c r="D23" s="333">
        <f t="shared" si="0"/>
        <v>1.61512605042017</v>
      </c>
      <c r="E23" s="221">
        <v>1.43790523690773</v>
      </c>
      <c r="F23" s="41"/>
      <c r="G23"/>
      <c r="H23"/>
      <c r="I23"/>
      <c r="J23"/>
      <c r="K23"/>
      <c r="L23"/>
      <c r="M23"/>
      <c r="N23"/>
    </row>
    <row r="24" s="83" customFormat="1" ht="24.95" customHeight="1" spans="1:14">
      <c r="A24" s="69" t="s">
        <v>141</v>
      </c>
      <c r="B24" s="55">
        <v>3400</v>
      </c>
      <c r="C24" s="55">
        <v>3098</v>
      </c>
      <c r="D24" s="333">
        <f t="shared" si="0"/>
        <v>0.911176470588235</v>
      </c>
      <c r="E24" s="221">
        <v>0.85063152114223</v>
      </c>
      <c r="F24" s="41"/>
      <c r="G24"/>
      <c r="H24"/>
      <c r="I24"/>
      <c r="J24"/>
      <c r="K24"/>
      <c r="L24"/>
      <c r="M24"/>
      <c r="N24"/>
    </row>
    <row r="25" s="83" customFormat="1" ht="24.95" customHeight="1" spans="1:14">
      <c r="A25" s="69" t="s">
        <v>142</v>
      </c>
      <c r="B25" s="51"/>
      <c r="C25" s="51"/>
      <c r="D25" s="333"/>
      <c r="E25" s="221"/>
      <c r="F25" s="41"/>
      <c r="G25"/>
      <c r="H25"/>
      <c r="I25"/>
      <c r="J25"/>
      <c r="K25"/>
      <c r="L25"/>
      <c r="M25"/>
      <c r="N25"/>
    </row>
    <row r="26" s="83" customFormat="1" ht="24.95" customHeight="1" spans="1:14">
      <c r="A26" s="69" t="s">
        <v>143</v>
      </c>
      <c r="B26" s="55">
        <v>3280</v>
      </c>
      <c r="C26" s="55">
        <v>2002</v>
      </c>
      <c r="D26" s="333">
        <f t="shared" si="0"/>
        <v>0.610365853658537</v>
      </c>
      <c r="E26" s="221">
        <v>0.810854597002835</v>
      </c>
      <c r="F26" s="41"/>
      <c r="G26"/>
      <c r="H26"/>
      <c r="I26"/>
      <c r="J26"/>
      <c r="K26"/>
      <c r="L26"/>
      <c r="M26"/>
      <c r="N26"/>
    </row>
    <row r="27" s="83" customFormat="1" ht="24.95" customHeight="1" spans="1:14">
      <c r="A27" s="69" t="s">
        <v>144</v>
      </c>
      <c r="B27" s="55">
        <v>1070</v>
      </c>
      <c r="C27" s="51">
        <v>500</v>
      </c>
      <c r="D27" s="333">
        <f>C27/B27</f>
        <v>0.467289719626168</v>
      </c>
      <c r="E27" s="221">
        <v>1</v>
      </c>
      <c r="F27" s="41"/>
      <c r="G27"/>
      <c r="H27"/>
      <c r="I27"/>
      <c r="J27"/>
      <c r="K27"/>
      <c r="L27"/>
      <c r="M27"/>
      <c r="N27"/>
    </row>
    <row r="28" s="83" customFormat="1" ht="24.95" customHeight="1" spans="1:14">
      <c r="A28" s="69"/>
      <c r="B28" s="51"/>
      <c r="C28" s="51"/>
      <c r="D28" s="333"/>
      <c r="E28" s="221"/>
      <c r="F28" s="41"/>
      <c r="G28"/>
      <c r="H28"/>
      <c r="I28"/>
      <c r="J28"/>
      <c r="K28"/>
      <c r="L28"/>
      <c r="M28"/>
      <c r="N28"/>
    </row>
    <row r="29" s="83" customFormat="1" ht="24.95" customHeight="1" spans="1:14">
      <c r="A29" s="69"/>
      <c r="B29" s="51"/>
      <c r="C29" s="51"/>
      <c r="D29" s="333"/>
      <c r="E29" s="221"/>
      <c r="F29" s="41"/>
      <c r="G29"/>
      <c r="H29"/>
      <c r="I29"/>
      <c r="J29"/>
      <c r="K29"/>
      <c r="L29"/>
      <c r="M29"/>
      <c r="N29"/>
    </row>
    <row r="30" s="122" customFormat="1" ht="24.95" customHeight="1" spans="1:14">
      <c r="A30" s="71" t="s">
        <v>145</v>
      </c>
      <c r="B30" s="72">
        <f>B21+B5</f>
        <v>64347</v>
      </c>
      <c r="C30" s="72">
        <f>C21+C5</f>
        <v>63291</v>
      </c>
      <c r="D30" s="334">
        <f>C30/B30</f>
        <v>0.983588978507157</v>
      </c>
      <c r="E30" s="224">
        <v>1.04530290017837</v>
      </c>
      <c r="F30" s="236"/>
      <c r="G30"/>
      <c r="H30"/>
      <c r="I30"/>
      <c r="J30"/>
      <c r="K30"/>
      <c r="L30"/>
      <c r="M30"/>
      <c r="N30"/>
    </row>
    <row r="31" s="83" customFormat="1" ht="36" customHeight="1" spans="1:14">
      <c r="A31" s="285" t="s">
        <v>154</v>
      </c>
      <c r="B31" s="285"/>
      <c r="C31" s="285"/>
      <c r="D31" s="335"/>
      <c r="E31" s="285"/>
      <c r="F31" s="41"/>
      <c r="G31"/>
      <c r="H31"/>
      <c r="I31"/>
      <c r="J31"/>
      <c r="K31"/>
      <c r="L31"/>
      <c r="M31"/>
      <c r="N31"/>
    </row>
    <row r="32" s="83" customFormat="1" ht="24.95" customHeight="1" spans="1:14">
      <c r="A32" s="285" t="s">
        <v>147</v>
      </c>
      <c r="B32" s="285"/>
      <c r="C32" s="285"/>
      <c r="D32" s="335"/>
      <c r="E32" s="285"/>
      <c r="F32" s="41"/>
      <c r="G32"/>
      <c r="H32"/>
      <c r="I32"/>
      <c r="J32"/>
      <c r="K32"/>
      <c r="L32"/>
      <c r="M32"/>
      <c r="N32"/>
    </row>
  </sheetData>
  <mergeCells count="5">
    <mergeCell ref="A1:E1"/>
    <mergeCell ref="A2:E2"/>
    <mergeCell ref="A3:E3"/>
    <mergeCell ref="A31:E31"/>
    <mergeCell ref="A32:E3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E19" sqref="E19"/>
    </sheetView>
  </sheetViews>
  <sheetFormatPr defaultColWidth="9.33333333333333" defaultRowHeight="15" outlineLevelCol="4"/>
  <cols>
    <col min="1" max="1" width="62.1666666666667" style="308" customWidth="1"/>
    <col min="2" max="2" width="37.1666666666667" style="309" customWidth="1"/>
    <col min="3" max="3" width="16.8333333333333" customWidth="1"/>
  </cols>
  <sheetData>
    <row r="1" ht="42" customHeight="1" spans="1:2">
      <c r="A1" s="310" t="s">
        <v>14</v>
      </c>
      <c r="B1" s="310"/>
    </row>
    <row r="2" ht="14.1" customHeight="1" spans="1:2">
      <c r="A2" s="311" t="s">
        <v>15</v>
      </c>
      <c r="B2" s="312"/>
    </row>
    <row r="3" customHeight="1" spans="1:2">
      <c r="A3" s="313" t="s">
        <v>99</v>
      </c>
      <c r="B3" s="314"/>
    </row>
    <row r="4" s="22" customFormat="1" ht="26.1" customHeight="1" spans="1:2">
      <c r="A4" s="315" t="s">
        <v>100</v>
      </c>
      <c r="B4" s="316" t="s">
        <v>101</v>
      </c>
    </row>
    <row r="5" s="22" customFormat="1" ht="26.1" customHeight="1" spans="1:2">
      <c r="A5" s="317" t="s">
        <v>155</v>
      </c>
      <c r="B5" s="318">
        <v>501088</v>
      </c>
    </row>
    <row r="6" s="22" customFormat="1" ht="26.1" customHeight="1" spans="1:2">
      <c r="A6" s="317" t="s">
        <v>156</v>
      </c>
      <c r="B6" s="318">
        <v>5207</v>
      </c>
    </row>
    <row r="7" ht="26.1" customHeight="1" spans="1:2">
      <c r="A7" s="319" t="s">
        <v>157</v>
      </c>
      <c r="B7" s="320"/>
    </row>
    <row r="8" ht="26.1" customHeight="1" spans="1:2">
      <c r="A8" s="319" t="s">
        <v>158</v>
      </c>
      <c r="B8" s="321">
        <v>5207</v>
      </c>
    </row>
    <row r="9" s="22" customFormat="1" ht="26.1" customHeight="1" spans="1:2">
      <c r="A9" s="317" t="s">
        <v>159</v>
      </c>
      <c r="B9" s="318">
        <v>16122</v>
      </c>
    </row>
    <row r="10" s="22" customFormat="1" ht="26.1" customHeight="1" spans="1:2">
      <c r="A10" s="317" t="s">
        <v>160</v>
      </c>
      <c r="B10" s="322"/>
    </row>
    <row r="11" s="22" customFormat="1" ht="26.1" customHeight="1" spans="1:2">
      <c r="A11" s="317" t="s">
        <v>161</v>
      </c>
      <c r="B11" s="318">
        <v>16107</v>
      </c>
    </row>
    <row r="12" ht="26.1" customHeight="1" spans="1:2">
      <c r="A12" s="319" t="s">
        <v>162</v>
      </c>
      <c r="B12" s="320"/>
    </row>
    <row r="13" s="22" customFormat="1" ht="26.1" customHeight="1" spans="1:2">
      <c r="A13" s="323" t="s">
        <v>163</v>
      </c>
      <c r="B13" s="324">
        <v>538524</v>
      </c>
    </row>
    <row r="14" ht="20.1" customHeight="1" spans="1:5">
      <c r="A14" s="285" t="s">
        <v>164</v>
      </c>
      <c r="B14" s="285"/>
      <c r="C14" s="6"/>
      <c r="D14" s="325"/>
      <c r="E14" s="6"/>
    </row>
    <row r="15" ht="21" customHeight="1" spans="1:2">
      <c r="A15" s="326" t="s">
        <v>165</v>
      </c>
      <c r="B15" s="326"/>
    </row>
    <row r="16" ht="15.95" customHeight="1" spans="1:2">
      <c r="A16" s="327" t="s">
        <v>166</v>
      </c>
      <c r="B16" s="327"/>
    </row>
    <row r="17" ht="18" customHeight="1" spans="1:2">
      <c r="A17" s="327" t="s">
        <v>167</v>
      </c>
      <c r="B17" s="327"/>
    </row>
    <row r="18" ht="21" customHeight="1"/>
  </sheetData>
  <mergeCells count="7">
    <mergeCell ref="A1:B1"/>
    <mergeCell ref="A2:B2"/>
    <mergeCell ref="A3:B3"/>
    <mergeCell ref="A14:B14"/>
    <mergeCell ref="A15:B15"/>
    <mergeCell ref="A16:B16"/>
    <mergeCell ref="A17:B1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workbookViewId="0">
      <selection activeCell="G37" sqref="G37"/>
    </sheetView>
  </sheetViews>
  <sheetFormatPr defaultColWidth="9.33333333333333" defaultRowHeight="27.95" customHeight="1" outlineLevelCol="5"/>
  <cols>
    <col min="1" max="1" width="40.5" style="41" customWidth="1"/>
    <col min="2" max="2" width="28.1666666666667" style="41" customWidth="1"/>
    <col min="3" max="3" width="21" style="41" customWidth="1"/>
    <col min="4" max="4" width="19.1666666666667" style="41" customWidth="1"/>
    <col min="5" max="5" width="24.1666666666667" style="41" customWidth="1"/>
    <col min="6" max="6" width="15.6666666666667" style="107"/>
  </cols>
  <sheetData>
    <row r="1" customHeight="1" spans="1:5">
      <c r="A1" s="286" t="s">
        <v>168</v>
      </c>
      <c r="B1" s="286"/>
      <c r="C1" s="287"/>
      <c r="D1" s="286"/>
      <c r="E1" s="286"/>
    </row>
    <row r="2" s="141" customFormat="1" ht="15" customHeight="1" spans="1:5">
      <c r="A2" s="5"/>
      <c r="B2" s="5"/>
      <c r="C2" s="73"/>
      <c r="D2" s="121"/>
      <c r="E2" s="5" t="s">
        <v>17</v>
      </c>
    </row>
    <row r="3" s="141" customFormat="1" ht="18" customHeight="1" spans="1:5">
      <c r="A3" s="288"/>
      <c r="B3" s="288"/>
      <c r="C3" s="289"/>
      <c r="D3" s="121"/>
      <c r="E3" s="288" t="s">
        <v>99</v>
      </c>
    </row>
    <row r="4" s="22" customFormat="1" ht="45" customHeight="1" spans="1:6">
      <c r="A4" s="290" t="s">
        <v>119</v>
      </c>
      <c r="B4" s="291" t="s">
        <v>169</v>
      </c>
      <c r="C4" s="292" t="s">
        <v>120</v>
      </c>
      <c r="D4" s="293" t="s">
        <v>101</v>
      </c>
      <c r="E4" s="294" t="s">
        <v>170</v>
      </c>
      <c r="F4" s="106"/>
    </row>
    <row r="5" s="22" customFormat="1" customHeight="1" spans="1:6">
      <c r="A5" s="295" t="s">
        <v>171</v>
      </c>
      <c r="B5" s="296">
        <f>SUM(B6:B30)</f>
        <v>482627</v>
      </c>
      <c r="C5" s="297">
        <v>524306</v>
      </c>
      <c r="D5" s="296">
        <f>SUM(D6:D30)</f>
        <v>501088</v>
      </c>
      <c r="E5" s="298">
        <f t="shared" ref="E5:E21" si="0">D5/C5</f>
        <v>0.955716699789817</v>
      </c>
      <c r="F5" s="106"/>
    </row>
    <row r="6" customHeight="1" spans="1:5">
      <c r="A6" s="299" t="s">
        <v>172</v>
      </c>
      <c r="B6" s="300">
        <v>53771</v>
      </c>
      <c r="C6" s="301">
        <v>53971</v>
      </c>
      <c r="D6" s="300">
        <v>57632</v>
      </c>
      <c r="E6" s="302">
        <f t="shared" si="0"/>
        <v>1.06783272498193</v>
      </c>
    </row>
    <row r="7" customHeight="1" spans="1:5">
      <c r="A7" s="303" t="s">
        <v>173</v>
      </c>
      <c r="B7" s="300"/>
      <c r="C7" s="301"/>
      <c r="D7" s="300"/>
      <c r="E7" s="302"/>
    </row>
    <row r="8" customHeight="1" spans="1:5">
      <c r="A8" s="303" t="s">
        <v>174</v>
      </c>
      <c r="B8" s="300">
        <v>201</v>
      </c>
      <c r="C8" s="301">
        <v>201</v>
      </c>
      <c r="D8" s="300">
        <v>392</v>
      </c>
      <c r="E8" s="302">
        <f t="shared" si="0"/>
        <v>1.95024875621891</v>
      </c>
    </row>
    <row r="9" customHeight="1" spans="1:5">
      <c r="A9" s="303" t="s">
        <v>175</v>
      </c>
      <c r="B9" s="300">
        <v>14421</v>
      </c>
      <c r="C9" s="301">
        <v>14421</v>
      </c>
      <c r="D9" s="300">
        <v>14371</v>
      </c>
      <c r="E9" s="302">
        <f t="shared" si="0"/>
        <v>0.996532834061438</v>
      </c>
    </row>
    <row r="10" customHeight="1" spans="1:5">
      <c r="A10" s="303" t="s">
        <v>176</v>
      </c>
      <c r="B10" s="300">
        <v>92217</v>
      </c>
      <c r="C10" s="301">
        <v>94717</v>
      </c>
      <c r="D10" s="300">
        <v>90191</v>
      </c>
      <c r="E10" s="302">
        <f t="shared" si="0"/>
        <v>0.952215547367421</v>
      </c>
    </row>
    <row r="11" customHeight="1" spans="1:5">
      <c r="A11" s="303" t="s">
        <v>177</v>
      </c>
      <c r="B11" s="300">
        <v>1630</v>
      </c>
      <c r="C11" s="301">
        <v>1630</v>
      </c>
      <c r="D11" s="300">
        <v>11980</v>
      </c>
      <c r="E11" s="302">
        <f t="shared" si="0"/>
        <v>7.34969325153374</v>
      </c>
    </row>
    <row r="12" customHeight="1" spans="1:5">
      <c r="A12" s="303" t="s">
        <v>178</v>
      </c>
      <c r="B12" s="300">
        <v>4179</v>
      </c>
      <c r="C12" s="301">
        <v>4179</v>
      </c>
      <c r="D12" s="300">
        <v>13241</v>
      </c>
      <c r="E12" s="302">
        <f t="shared" si="0"/>
        <v>3.168461354391</v>
      </c>
    </row>
    <row r="13" customHeight="1" spans="1:5">
      <c r="A13" s="303" t="s">
        <v>179</v>
      </c>
      <c r="B13" s="300">
        <v>79576</v>
      </c>
      <c r="C13" s="301">
        <v>81776</v>
      </c>
      <c r="D13" s="300">
        <v>61574</v>
      </c>
      <c r="E13" s="302">
        <f t="shared" si="0"/>
        <v>0.752959303463119</v>
      </c>
    </row>
    <row r="14" customHeight="1" spans="1:5">
      <c r="A14" s="303" t="s">
        <v>180</v>
      </c>
      <c r="B14" s="300">
        <v>73094</v>
      </c>
      <c r="C14" s="301">
        <v>75294</v>
      </c>
      <c r="D14" s="300">
        <v>70082</v>
      </c>
      <c r="E14" s="302">
        <f t="shared" si="0"/>
        <v>0.930778016840651</v>
      </c>
    </row>
    <row r="15" customHeight="1" spans="1:5">
      <c r="A15" s="303" t="s">
        <v>181</v>
      </c>
      <c r="B15" s="300">
        <v>12812</v>
      </c>
      <c r="C15" s="301">
        <v>12812</v>
      </c>
      <c r="D15" s="300">
        <v>14580</v>
      </c>
      <c r="E15" s="302">
        <f t="shared" si="0"/>
        <v>1.13799562909772</v>
      </c>
    </row>
    <row r="16" customHeight="1" spans="1:5">
      <c r="A16" s="303" t="s">
        <v>182</v>
      </c>
      <c r="B16" s="300">
        <v>11202</v>
      </c>
      <c r="C16" s="301">
        <v>14402</v>
      </c>
      <c r="D16" s="300">
        <v>14573</v>
      </c>
      <c r="E16" s="302">
        <f t="shared" si="0"/>
        <v>1.01187335092348</v>
      </c>
    </row>
    <row r="17" customHeight="1" spans="1:5">
      <c r="A17" s="303" t="s">
        <v>183</v>
      </c>
      <c r="B17" s="300">
        <v>75718</v>
      </c>
      <c r="C17" s="301">
        <v>85397</v>
      </c>
      <c r="D17" s="300">
        <v>76331</v>
      </c>
      <c r="E17" s="302">
        <f t="shared" si="0"/>
        <v>0.893837020035833</v>
      </c>
    </row>
    <row r="18" customHeight="1" spans="1:5">
      <c r="A18" s="303" t="s">
        <v>184</v>
      </c>
      <c r="B18" s="300">
        <v>11047</v>
      </c>
      <c r="C18" s="301">
        <v>30747</v>
      </c>
      <c r="D18" s="300">
        <v>30984</v>
      </c>
      <c r="E18" s="302">
        <f t="shared" si="0"/>
        <v>1.00770806907991</v>
      </c>
    </row>
    <row r="19" customHeight="1" spans="1:5">
      <c r="A19" s="303" t="s">
        <v>185</v>
      </c>
      <c r="B19" s="300">
        <v>9439</v>
      </c>
      <c r="C19" s="301">
        <v>9439</v>
      </c>
      <c r="D19" s="300">
        <v>7972</v>
      </c>
      <c r="E19" s="302">
        <f t="shared" si="0"/>
        <v>0.844580993749338</v>
      </c>
    </row>
    <row r="20" customHeight="1" spans="1:5">
      <c r="A20" s="303" t="s">
        <v>186</v>
      </c>
      <c r="B20" s="300">
        <v>1231</v>
      </c>
      <c r="C20" s="301">
        <v>1231</v>
      </c>
      <c r="D20" s="300">
        <v>1986</v>
      </c>
      <c r="E20" s="302">
        <f t="shared" si="0"/>
        <v>1.61332250203087</v>
      </c>
    </row>
    <row r="21" customHeight="1" spans="1:5">
      <c r="A21" s="303" t="s">
        <v>187</v>
      </c>
      <c r="B21" s="300">
        <v>37</v>
      </c>
      <c r="C21" s="301">
        <v>37</v>
      </c>
      <c r="D21" s="300">
        <v>813</v>
      </c>
      <c r="E21" s="302">
        <f t="shared" si="0"/>
        <v>21.972972972973</v>
      </c>
    </row>
    <row r="22" customHeight="1" spans="1:5">
      <c r="A22" s="303" t="s">
        <v>188</v>
      </c>
      <c r="B22" s="300"/>
      <c r="C22" s="301"/>
      <c r="D22" s="300"/>
      <c r="E22" s="302"/>
    </row>
    <row r="23" customHeight="1" spans="1:5">
      <c r="A23" s="303" t="s">
        <v>189</v>
      </c>
      <c r="B23" s="300">
        <v>3923</v>
      </c>
      <c r="C23" s="301">
        <v>3923</v>
      </c>
      <c r="D23" s="300">
        <v>3429</v>
      </c>
      <c r="E23" s="302">
        <f t="shared" ref="E23:E26" si="1">D23/C23</f>
        <v>0.87407596227377</v>
      </c>
    </row>
    <row r="24" customHeight="1" spans="1:5">
      <c r="A24" s="303" t="s">
        <v>190</v>
      </c>
      <c r="B24" s="300">
        <v>6447</v>
      </c>
      <c r="C24" s="301">
        <v>6447</v>
      </c>
      <c r="D24" s="300">
        <v>16890</v>
      </c>
      <c r="E24" s="302">
        <f t="shared" si="1"/>
        <v>2.6198231735691</v>
      </c>
    </row>
    <row r="25" customHeight="1" spans="1:5">
      <c r="A25" s="303" t="s">
        <v>191</v>
      </c>
      <c r="B25" s="300">
        <v>3518</v>
      </c>
      <c r="C25" s="301">
        <v>4118</v>
      </c>
      <c r="D25" s="300">
        <v>4481</v>
      </c>
      <c r="E25" s="302">
        <f t="shared" si="1"/>
        <v>1.08814958717824</v>
      </c>
    </row>
    <row r="26" customHeight="1" spans="1:5">
      <c r="A26" s="303" t="s">
        <v>192</v>
      </c>
      <c r="B26" s="300">
        <v>828</v>
      </c>
      <c r="C26" s="301">
        <v>1228</v>
      </c>
      <c r="D26" s="300">
        <v>2717</v>
      </c>
      <c r="E26" s="302">
        <f t="shared" si="1"/>
        <v>2.21254071661238</v>
      </c>
    </row>
    <row r="27" customHeight="1" spans="1:5">
      <c r="A27" s="303" t="s">
        <v>193</v>
      </c>
      <c r="B27" s="300">
        <v>5000</v>
      </c>
      <c r="C27" s="301">
        <v>5000</v>
      </c>
      <c r="D27" s="300"/>
      <c r="E27" s="302"/>
    </row>
    <row r="28" customHeight="1" spans="1:5">
      <c r="A28" s="303" t="s">
        <v>194</v>
      </c>
      <c r="B28" s="300">
        <v>14898</v>
      </c>
      <c r="C28" s="301">
        <v>15899</v>
      </c>
      <c r="D28" s="300"/>
      <c r="E28" s="302"/>
    </row>
    <row r="29" customHeight="1" spans="1:5">
      <c r="A29" s="303" t="s">
        <v>195</v>
      </c>
      <c r="B29" s="300">
        <v>7438</v>
      </c>
      <c r="C29" s="301">
        <v>7438</v>
      </c>
      <c r="D29" s="300">
        <v>6869</v>
      </c>
      <c r="E29" s="302">
        <f t="shared" ref="E29:E32" si="2">D29/C29</f>
        <v>0.923500941113202</v>
      </c>
    </row>
    <row r="30" customHeight="1" spans="1:5">
      <c r="A30" s="303" t="s">
        <v>196</v>
      </c>
      <c r="B30" s="300"/>
      <c r="C30" s="301"/>
      <c r="D30" s="300"/>
      <c r="E30" s="302"/>
    </row>
    <row r="31" s="22" customFormat="1" customHeight="1" spans="1:6">
      <c r="A31" s="295" t="s">
        <v>156</v>
      </c>
      <c r="B31" s="296">
        <v>5451</v>
      </c>
      <c r="C31" s="297">
        <v>5451</v>
      </c>
      <c r="D31" s="296">
        <v>5207</v>
      </c>
      <c r="E31" s="298">
        <f t="shared" si="2"/>
        <v>0.955237571087874</v>
      </c>
      <c r="F31" s="106"/>
    </row>
    <row r="32" s="22" customFormat="1" customHeight="1" spans="1:6">
      <c r="A32" s="304" t="s">
        <v>197</v>
      </c>
      <c r="B32" s="305">
        <v>16122</v>
      </c>
      <c r="C32" s="306">
        <v>16122</v>
      </c>
      <c r="D32" s="305">
        <v>16122</v>
      </c>
      <c r="E32" s="307">
        <f t="shared" si="2"/>
        <v>1</v>
      </c>
      <c r="F32" s="106"/>
    </row>
  </sheetData>
  <mergeCells count="1">
    <mergeCell ref="A1:E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topLeftCell="A8" workbookViewId="0">
      <selection activeCell="G11" sqref="G11"/>
    </sheetView>
  </sheetViews>
  <sheetFormatPr defaultColWidth="9.33333333333333" defaultRowHeight="15" outlineLevelCol="4"/>
  <cols>
    <col min="1" max="1" width="45.6666666666667" style="41" customWidth="1"/>
    <col min="2" max="2" width="25" style="42" customWidth="1"/>
    <col min="3" max="3" width="25.3333333333333" style="42" customWidth="1"/>
    <col min="4" max="4" width="32.3333333333333" style="42" customWidth="1"/>
    <col min="5" max="5" width="14.1666666666667"/>
  </cols>
  <sheetData>
    <row r="1" ht="39" customHeight="1" spans="1:5">
      <c r="A1" s="25" t="s">
        <v>18</v>
      </c>
      <c r="B1" s="25"/>
      <c r="C1" s="25"/>
      <c r="D1" s="25"/>
      <c r="E1" s="282"/>
    </row>
    <row r="2" customHeight="1" spans="1:5">
      <c r="A2" s="283"/>
      <c r="B2" s="188"/>
      <c r="C2" s="188"/>
      <c r="D2" s="5" t="s">
        <v>19</v>
      </c>
      <c r="E2" s="80"/>
    </row>
    <row r="3" customHeight="1" spans="1:5">
      <c r="A3" s="283"/>
      <c r="B3" s="188"/>
      <c r="C3" s="188"/>
      <c r="D3" s="216" t="s">
        <v>99</v>
      </c>
      <c r="E3" s="80"/>
    </row>
    <row r="4" s="22" customFormat="1" ht="33.95" customHeight="1" spans="1:5">
      <c r="A4" s="44" t="s">
        <v>119</v>
      </c>
      <c r="B4" s="45" t="s">
        <v>198</v>
      </c>
      <c r="C4" s="45" t="s">
        <v>199</v>
      </c>
      <c r="D4" s="46" t="s">
        <v>122</v>
      </c>
      <c r="E4" s="81"/>
    </row>
    <row r="5" s="22" customFormat="1" ht="26.1" customHeight="1" spans="1:5">
      <c r="A5" s="255" t="s">
        <v>200</v>
      </c>
      <c r="B5" s="78">
        <f>SUM(B6:B29)</f>
        <v>501088</v>
      </c>
      <c r="C5" s="78">
        <v>495018</v>
      </c>
      <c r="D5" s="219">
        <f>B5/C5</f>
        <v>1.01226218036516</v>
      </c>
      <c r="E5" s="81"/>
    </row>
    <row r="6" ht="26.1" customHeight="1" spans="1:5">
      <c r="A6" s="69" t="s">
        <v>201</v>
      </c>
      <c r="B6" s="55">
        <v>57632</v>
      </c>
      <c r="C6" s="55">
        <v>76876</v>
      </c>
      <c r="D6" s="221">
        <f t="shared" ref="D6:D28" si="0">B6/C6</f>
        <v>0.749674800978199</v>
      </c>
      <c r="E6" s="80"/>
    </row>
    <row r="7" ht="26.1" customHeight="1" spans="1:5">
      <c r="A7" s="69" t="s">
        <v>173</v>
      </c>
      <c r="B7" s="51"/>
      <c r="C7" s="51"/>
      <c r="D7" s="221"/>
      <c r="E7" s="80"/>
    </row>
    <row r="8" ht="26.1" customHeight="1" spans="1:5">
      <c r="A8" s="69" t="s">
        <v>174</v>
      </c>
      <c r="B8" s="51">
        <v>392</v>
      </c>
      <c r="C8" s="51">
        <v>290</v>
      </c>
      <c r="D8" s="221">
        <f t="shared" si="0"/>
        <v>1.35172413793103</v>
      </c>
      <c r="E8" s="80"/>
    </row>
    <row r="9" ht="26.1" customHeight="1" spans="1:5">
      <c r="A9" s="69" t="s">
        <v>175</v>
      </c>
      <c r="B9" s="55">
        <v>14371</v>
      </c>
      <c r="C9" s="55">
        <v>14155</v>
      </c>
      <c r="D9" s="221">
        <f t="shared" si="0"/>
        <v>1.015259625574</v>
      </c>
      <c r="E9" s="80"/>
    </row>
    <row r="10" ht="26.1" customHeight="1" spans="1:5">
      <c r="A10" s="69" t="s">
        <v>176</v>
      </c>
      <c r="B10" s="55">
        <v>90191</v>
      </c>
      <c r="C10" s="55">
        <v>89376</v>
      </c>
      <c r="D10" s="221">
        <f t="shared" si="0"/>
        <v>1.00911877909058</v>
      </c>
      <c r="E10" s="80"/>
    </row>
    <row r="11" ht="26.1" customHeight="1" spans="1:5">
      <c r="A11" s="69" t="s">
        <v>177</v>
      </c>
      <c r="B11" s="55">
        <v>11980</v>
      </c>
      <c r="C11" s="55">
        <v>8194</v>
      </c>
      <c r="D11" s="221">
        <f t="shared" si="0"/>
        <v>1.46204539907249</v>
      </c>
      <c r="E11" s="80"/>
    </row>
    <row r="12" ht="26.1" customHeight="1" spans="1:5">
      <c r="A12" s="69" t="s">
        <v>178</v>
      </c>
      <c r="B12" s="55">
        <v>13241</v>
      </c>
      <c r="C12" s="55">
        <v>13155</v>
      </c>
      <c r="D12" s="221">
        <f t="shared" si="0"/>
        <v>1.00653743823641</v>
      </c>
      <c r="E12" s="80"/>
    </row>
    <row r="13" ht="26.1" customHeight="1" spans="1:5">
      <c r="A13" s="69" t="s">
        <v>179</v>
      </c>
      <c r="B13" s="55">
        <v>61574</v>
      </c>
      <c r="C13" s="55">
        <v>76222</v>
      </c>
      <c r="D13" s="221">
        <f t="shared" si="0"/>
        <v>0.807824512607908</v>
      </c>
      <c r="E13" s="80"/>
    </row>
    <row r="14" ht="26.1" customHeight="1" spans="1:5">
      <c r="A14" s="69" t="s">
        <v>180</v>
      </c>
      <c r="B14" s="55">
        <v>70082</v>
      </c>
      <c r="C14" s="55">
        <v>69918</v>
      </c>
      <c r="D14" s="221">
        <f t="shared" si="0"/>
        <v>1.0023456048514</v>
      </c>
      <c r="E14" s="80"/>
    </row>
    <row r="15" ht="26.1" customHeight="1" spans="1:5">
      <c r="A15" s="69" t="s">
        <v>181</v>
      </c>
      <c r="B15" s="55">
        <v>14580</v>
      </c>
      <c r="C15" s="55">
        <v>14120</v>
      </c>
      <c r="D15" s="221">
        <f t="shared" si="0"/>
        <v>1.03257790368272</v>
      </c>
      <c r="E15" s="80"/>
    </row>
    <row r="16" ht="26.1" customHeight="1" spans="1:5">
      <c r="A16" s="69" t="s">
        <v>182</v>
      </c>
      <c r="B16" s="55">
        <v>14573</v>
      </c>
      <c r="C16" s="55">
        <v>11033</v>
      </c>
      <c r="D16" s="221">
        <f t="shared" si="0"/>
        <v>1.32085561497326</v>
      </c>
      <c r="E16" s="80"/>
    </row>
    <row r="17" ht="26.1" customHeight="1" spans="1:5">
      <c r="A17" s="69" t="s">
        <v>183</v>
      </c>
      <c r="B17" s="55">
        <v>76331</v>
      </c>
      <c r="C17" s="55">
        <v>74860</v>
      </c>
      <c r="D17" s="221">
        <f t="shared" si="0"/>
        <v>1.01965001335827</v>
      </c>
      <c r="E17" s="80"/>
    </row>
    <row r="18" ht="26.1" customHeight="1" spans="1:5">
      <c r="A18" s="69" t="s">
        <v>184</v>
      </c>
      <c r="B18" s="55">
        <v>30984</v>
      </c>
      <c r="C18" s="55">
        <v>12540</v>
      </c>
      <c r="D18" s="221">
        <f t="shared" si="0"/>
        <v>2.47081339712919</v>
      </c>
      <c r="E18" s="80"/>
    </row>
    <row r="19" ht="26.1" customHeight="1" spans="1:5">
      <c r="A19" s="69" t="s">
        <v>185</v>
      </c>
      <c r="B19" s="55">
        <v>7972</v>
      </c>
      <c r="C19" s="55">
        <v>4094</v>
      </c>
      <c r="D19" s="221">
        <f t="shared" si="0"/>
        <v>1.94723986321446</v>
      </c>
      <c r="E19" s="80"/>
    </row>
    <row r="20" ht="26.1" customHeight="1" spans="1:5">
      <c r="A20" s="69" t="s">
        <v>186</v>
      </c>
      <c r="B20" s="55">
        <v>1986</v>
      </c>
      <c r="C20" s="55">
        <v>1973</v>
      </c>
      <c r="D20" s="221">
        <f t="shared" si="0"/>
        <v>1.00658895083629</v>
      </c>
      <c r="E20" s="80"/>
    </row>
    <row r="21" ht="26.1" customHeight="1" spans="1:5">
      <c r="A21" s="69" t="s">
        <v>187</v>
      </c>
      <c r="B21" s="51">
        <v>813</v>
      </c>
      <c r="C21" s="51">
        <v>67</v>
      </c>
      <c r="D21" s="221">
        <f t="shared" si="0"/>
        <v>12.134328358209</v>
      </c>
      <c r="E21" s="80"/>
    </row>
    <row r="22" ht="26.1" customHeight="1" spans="1:5">
      <c r="A22" s="69" t="s">
        <v>188</v>
      </c>
      <c r="B22" s="51"/>
      <c r="C22" s="51"/>
      <c r="D22" s="221"/>
      <c r="E22" s="80"/>
    </row>
    <row r="23" ht="26.1" customHeight="1" spans="1:5">
      <c r="A23" s="69" t="s">
        <v>189</v>
      </c>
      <c r="B23" s="55">
        <v>3429</v>
      </c>
      <c r="C23" s="55">
        <v>3415</v>
      </c>
      <c r="D23" s="221">
        <f t="shared" si="0"/>
        <v>1.00409956076135</v>
      </c>
      <c r="E23" s="80"/>
    </row>
    <row r="24" ht="26.1" customHeight="1" spans="1:5">
      <c r="A24" s="69" t="s">
        <v>190</v>
      </c>
      <c r="B24" s="55">
        <v>16890</v>
      </c>
      <c r="C24" s="55">
        <v>14967</v>
      </c>
      <c r="D24" s="221">
        <f t="shared" si="0"/>
        <v>1.12848266185608</v>
      </c>
      <c r="E24" s="80"/>
    </row>
    <row r="25" ht="26.1" customHeight="1" spans="1:5">
      <c r="A25" s="69" t="s">
        <v>191</v>
      </c>
      <c r="B25" s="55">
        <v>4481</v>
      </c>
      <c r="C25" s="55">
        <v>2625</v>
      </c>
      <c r="D25" s="221">
        <f t="shared" si="0"/>
        <v>1.70704761904762</v>
      </c>
      <c r="E25" s="80"/>
    </row>
    <row r="26" ht="26.1" customHeight="1" spans="1:5">
      <c r="A26" s="69" t="s">
        <v>192</v>
      </c>
      <c r="B26" s="55">
        <v>2717</v>
      </c>
      <c r="C26" s="55">
        <v>1090</v>
      </c>
      <c r="D26" s="221">
        <f t="shared" si="0"/>
        <v>2.49266055045872</v>
      </c>
      <c r="E26" s="80"/>
    </row>
    <row r="27" ht="26.1" customHeight="1" spans="1:5">
      <c r="A27" s="69" t="s">
        <v>194</v>
      </c>
      <c r="B27" s="51"/>
      <c r="C27" s="51"/>
      <c r="D27" s="221"/>
      <c r="E27" s="80"/>
    </row>
    <row r="28" ht="26.1" customHeight="1" spans="1:5">
      <c r="A28" s="69" t="s">
        <v>195</v>
      </c>
      <c r="B28" s="55">
        <v>6869</v>
      </c>
      <c r="C28" s="55">
        <v>6048</v>
      </c>
      <c r="D28" s="221">
        <f t="shared" si="0"/>
        <v>1.13574735449735</v>
      </c>
      <c r="E28" s="80"/>
    </row>
    <row r="29" ht="26.1" customHeight="1" spans="1:5">
      <c r="A29" s="244" t="s">
        <v>196</v>
      </c>
      <c r="B29" s="58"/>
      <c r="C29" s="58"/>
      <c r="D29" s="284"/>
      <c r="E29" s="80"/>
    </row>
    <row r="30" ht="20.1" customHeight="1" spans="1:5">
      <c r="A30" s="285" t="s">
        <v>202</v>
      </c>
      <c r="B30" s="43"/>
      <c r="C30" s="43"/>
      <c r="D30" s="43"/>
      <c r="E30" s="80"/>
    </row>
    <row r="31" ht="20.1" customHeight="1" spans="1:4">
      <c r="A31" s="73" t="s">
        <v>203</v>
      </c>
      <c r="B31" s="73"/>
      <c r="C31" s="73"/>
      <c r="D31" s="73"/>
    </row>
    <row r="32" ht="20.1" customHeight="1" spans="1:4">
      <c r="A32" s="73" t="s">
        <v>204</v>
      </c>
      <c r="B32" s="73"/>
      <c r="C32" s="73"/>
      <c r="D32" s="73"/>
    </row>
    <row r="33" ht="20.1" customHeight="1" spans="1:4">
      <c r="A33" s="285" t="s">
        <v>205</v>
      </c>
      <c r="B33" s="285"/>
      <c r="C33" s="285"/>
      <c r="D33" s="285"/>
    </row>
    <row r="34" ht="33.95" customHeight="1" spans="1:4">
      <c r="A34" s="73" t="s">
        <v>206</v>
      </c>
      <c r="B34" s="73"/>
      <c r="C34" s="73"/>
      <c r="D34" s="73"/>
    </row>
    <row r="35" ht="20.1" customHeight="1" spans="1:4">
      <c r="A35" s="285" t="s">
        <v>207</v>
      </c>
      <c r="B35" s="285"/>
      <c r="C35" s="285"/>
      <c r="D35" s="285"/>
    </row>
    <row r="36" ht="30.95" customHeight="1"/>
    <row r="37" ht="30.95" customHeight="1" spans="5:5">
      <c r="E37" s="60"/>
    </row>
    <row r="38" ht="30.95" customHeight="1" spans="1:4">
      <c r="A38" s="188"/>
      <c r="B38" s="188"/>
      <c r="C38" s="188"/>
      <c r="D38" s="188"/>
    </row>
    <row r="39" ht="30.95" customHeight="1" spans="1:4">
      <c r="A39" s="188"/>
      <c r="B39" s="188"/>
      <c r="C39" s="188"/>
      <c r="D39" s="188"/>
    </row>
    <row r="40" ht="30.95" customHeight="1" spans="1:4">
      <c r="A40" s="188"/>
      <c r="B40" s="188"/>
      <c r="C40" s="188"/>
      <c r="D40" s="188"/>
    </row>
    <row r="41" ht="30.95" customHeight="1" spans="1:4">
      <c r="A41" s="188"/>
      <c r="B41" s="188"/>
      <c r="C41" s="188"/>
      <c r="D41" s="188"/>
    </row>
    <row r="42" ht="30.95" customHeight="1" spans="1:4">
      <c r="A42" s="188"/>
      <c r="B42" s="188"/>
      <c r="C42" s="188"/>
      <c r="D42" s="188"/>
    </row>
    <row r="43" ht="30.95" customHeight="1" spans="1:4">
      <c r="A43" s="188"/>
      <c r="B43" s="188"/>
      <c r="C43" s="188"/>
      <c r="D43" s="188"/>
    </row>
  </sheetData>
  <mergeCells count="13">
    <mergeCell ref="A1:D1"/>
    <mergeCell ref="A30:D30"/>
    <mergeCell ref="A31:D31"/>
    <mergeCell ref="A32:D32"/>
    <mergeCell ref="A33:D33"/>
    <mergeCell ref="A34:D34"/>
    <mergeCell ref="A35:D35"/>
    <mergeCell ref="A38:D38"/>
    <mergeCell ref="A39:D39"/>
    <mergeCell ref="A40:D40"/>
    <mergeCell ref="A41:D41"/>
    <mergeCell ref="A42:D42"/>
    <mergeCell ref="A43:D4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5"/>
  <sheetViews>
    <sheetView topLeftCell="A14" workbookViewId="0">
      <selection activeCell="F30" sqref="F30"/>
    </sheetView>
  </sheetViews>
  <sheetFormatPr defaultColWidth="9.33333333333333" defaultRowHeight="26.1" customHeight="1" outlineLevelCol="1"/>
  <cols>
    <col min="1" max="1" width="77" style="41" customWidth="1"/>
    <col min="2" max="2" width="32.1666666666667" style="185" customWidth="1"/>
  </cols>
  <sheetData>
    <row r="1" ht="50.1" customHeight="1" spans="1:2">
      <c r="A1" s="269" t="s">
        <v>20</v>
      </c>
      <c r="B1" s="270"/>
    </row>
    <row r="2" ht="14.1" customHeight="1" spans="1:2">
      <c r="A2" s="271"/>
      <c r="B2" s="272" t="s">
        <v>21</v>
      </c>
    </row>
    <row r="3" ht="15.95" customHeight="1" spans="1:2">
      <c r="A3" s="271"/>
      <c r="B3" s="273" t="s">
        <v>99</v>
      </c>
    </row>
    <row r="4" s="22" customFormat="1" customHeight="1" spans="1:2">
      <c r="A4" s="274" t="s">
        <v>119</v>
      </c>
      <c r="B4" s="275" t="s">
        <v>198</v>
      </c>
    </row>
    <row r="5" customHeight="1" spans="1:2">
      <c r="A5" s="174" t="s">
        <v>200</v>
      </c>
      <c r="B5" s="276">
        <v>501088</v>
      </c>
    </row>
    <row r="6" customHeight="1" spans="1:2">
      <c r="A6" s="175" t="s">
        <v>201</v>
      </c>
      <c r="B6" s="276">
        <v>57632</v>
      </c>
    </row>
    <row r="7" s="22" customFormat="1" customHeight="1" spans="1:2">
      <c r="A7" s="175" t="s">
        <v>208</v>
      </c>
      <c r="B7" s="276">
        <v>737</v>
      </c>
    </row>
    <row r="8" customHeight="1" spans="1:2">
      <c r="A8" s="176" t="s">
        <v>209</v>
      </c>
      <c r="B8" s="277">
        <v>425</v>
      </c>
    </row>
    <row r="9" customHeight="1" spans="1:2">
      <c r="A9" s="176" t="s">
        <v>210</v>
      </c>
      <c r="B9" s="277">
        <v>202</v>
      </c>
    </row>
    <row r="10" customHeight="1" spans="1:2">
      <c r="A10" s="176" t="s">
        <v>211</v>
      </c>
      <c r="B10" s="277">
        <v>110</v>
      </c>
    </row>
    <row r="11" customHeight="1" spans="1:2">
      <c r="A11" s="175" t="s">
        <v>212</v>
      </c>
      <c r="B11" s="276">
        <v>540</v>
      </c>
    </row>
    <row r="12" customHeight="1" spans="1:2">
      <c r="A12" s="176" t="s">
        <v>209</v>
      </c>
      <c r="B12" s="277">
        <v>323</v>
      </c>
    </row>
    <row r="13" customHeight="1" spans="1:2">
      <c r="A13" s="176" t="s">
        <v>210</v>
      </c>
      <c r="B13" s="277">
        <v>175</v>
      </c>
    </row>
    <row r="14" customHeight="1" spans="1:2">
      <c r="A14" s="176" t="s">
        <v>213</v>
      </c>
      <c r="B14" s="277">
        <v>30</v>
      </c>
    </row>
    <row r="15" customHeight="1" spans="1:2">
      <c r="A15" s="176" t="s">
        <v>214</v>
      </c>
      <c r="B15" s="277">
        <v>12</v>
      </c>
    </row>
    <row r="16" customHeight="1" spans="1:2">
      <c r="A16" s="175" t="s">
        <v>215</v>
      </c>
      <c r="B16" s="276">
        <v>34405</v>
      </c>
    </row>
    <row r="17" customHeight="1" spans="1:2">
      <c r="A17" s="176" t="s">
        <v>209</v>
      </c>
      <c r="B17" s="277">
        <v>22552</v>
      </c>
    </row>
    <row r="18" customHeight="1" spans="1:2">
      <c r="A18" s="176" t="s">
        <v>210</v>
      </c>
      <c r="B18" s="277">
        <v>559</v>
      </c>
    </row>
    <row r="19" customHeight="1" spans="1:2">
      <c r="A19" s="176" t="s">
        <v>216</v>
      </c>
      <c r="B19" s="277">
        <v>898</v>
      </c>
    </row>
    <row r="20" customHeight="1" spans="1:2">
      <c r="A20" s="176" t="s">
        <v>217</v>
      </c>
      <c r="B20" s="277">
        <v>144</v>
      </c>
    </row>
    <row r="21" customHeight="1" spans="1:2">
      <c r="A21" s="176" t="s">
        <v>218</v>
      </c>
      <c r="B21" s="277">
        <v>344</v>
      </c>
    </row>
    <row r="22" customHeight="1" spans="1:2">
      <c r="A22" s="176" t="s">
        <v>219</v>
      </c>
      <c r="B22" s="277">
        <v>112</v>
      </c>
    </row>
    <row r="23" customHeight="1" spans="1:2">
      <c r="A23" s="176" t="s">
        <v>220</v>
      </c>
      <c r="B23" s="277">
        <v>9796</v>
      </c>
    </row>
    <row r="24" customHeight="1" spans="1:2">
      <c r="A24" s="175" t="s">
        <v>221</v>
      </c>
      <c r="B24" s="276">
        <f>SUM(B25:B28)</f>
        <v>1279</v>
      </c>
    </row>
    <row r="25" customHeight="1" spans="1:2">
      <c r="A25" s="176" t="s">
        <v>209</v>
      </c>
      <c r="B25" s="277">
        <v>583</v>
      </c>
    </row>
    <row r="26" customHeight="1" spans="1:2">
      <c r="A26" s="176" t="s">
        <v>210</v>
      </c>
      <c r="B26" s="277">
        <v>270</v>
      </c>
    </row>
    <row r="27" customHeight="1" spans="1:2">
      <c r="A27" s="176" t="s">
        <v>222</v>
      </c>
      <c r="B27" s="277">
        <v>20</v>
      </c>
    </row>
    <row r="28" customHeight="1" spans="1:2">
      <c r="A28" s="176" t="s">
        <v>223</v>
      </c>
      <c r="B28" s="277">
        <v>406</v>
      </c>
    </row>
    <row r="29" customHeight="1" spans="1:2">
      <c r="A29" s="175" t="s">
        <v>224</v>
      </c>
      <c r="B29" s="276">
        <f>SUM(B30:B34)</f>
        <v>557</v>
      </c>
    </row>
    <row r="30" customHeight="1" spans="1:2">
      <c r="A30" s="176" t="s">
        <v>209</v>
      </c>
      <c r="B30" s="277">
        <v>143</v>
      </c>
    </row>
    <row r="31" customHeight="1" spans="1:2">
      <c r="A31" s="176" t="s">
        <v>210</v>
      </c>
      <c r="B31" s="277">
        <v>76</v>
      </c>
    </row>
    <row r="32" customHeight="1" spans="1:2">
      <c r="A32" s="176" t="s">
        <v>225</v>
      </c>
      <c r="B32" s="277">
        <v>110</v>
      </c>
    </row>
    <row r="33" customHeight="1" spans="1:2">
      <c r="A33" s="176" t="s">
        <v>226</v>
      </c>
      <c r="B33" s="277">
        <v>8</v>
      </c>
    </row>
    <row r="34" customHeight="1" spans="1:2">
      <c r="A34" s="176" t="s">
        <v>227</v>
      </c>
      <c r="B34" s="277">
        <v>220</v>
      </c>
    </row>
    <row r="35" customHeight="1" spans="1:2">
      <c r="A35" s="175" t="s">
        <v>228</v>
      </c>
      <c r="B35" s="276">
        <f>SUM(B36:B43)</f>
        <v>2918</v>
      </c>
    </row>
    <row r="36" customHeight="1" spans="1:2">
      <c r="A36" s="176" t="s">
        <v>209</v>
      </c>
      <c r="B36" s="277">
        <v>1057</v>
      </c>
    </row>
    <row r="37" customHeight="1" spans="1:2">
      <c r="A37" s="176" t="s">
        <v>210</v>
      </c>
      <c r="B37" s="277">
        <v>819</v>
      </c>
    </row>
    <row r="38" customHeight="1" spans="1:2">
      <c r="A38" s="176" t="s">
        <v>229</v>
      </c>
      <c r="B38" s="277">
        <v>5</v>
      </c>
    </row>
    <row r="39" customHeight="1" spans="1:2">
      <c r="A39" s="176" t="s">
        <v>230</v>
      </c>
      <c r="B39" s="277">
        <v>85</v>
      </c>
    </row>
    <row r="40" customHeight="1" spans="1:2">
      <c r="A40" s="176" t="s">
        <v>231</v>
      </c>
      <c r="B40" s="277">
        <v>1</v>
      </c>
    </row>
    <row r="41" customHeight="1" spans="1:2">
      <c r="A41" s="176" t="s">
        <v>232</v>
      </c>
      <c r="B41" s="277">
        <v>194</v>
      </c>
    </row>
    <row r="42" customHeight="1" spans="1:2">
      <c r="A42" s="176" t="s">
        <v>233</v>
      </c>
      <c r="B42" s="277">
        <v>516</v>
      </c>
    </row>
    <row r="43" customHeight="1" spans="1:2">
      <c r="A43" s="176" t="s">
        <v>234</v>
      </c>
      <c r="B43" s="277">
        <v>241</v>
      </c>
    </row>
    <row r="44" customHeight="1" spans="1:2">
      <c r="A44" s="175" t="s">
        <v>235</v>
      </c>
      <c r="B44" s="276">
        <f>B45+B46</f>
        <v>4493</v>
      </c>
    </row>
    <row r="45" customHeight="1" spans="1:2">
      <c r="A45" s="176" t="s">
        <v>236</v>
      </c>
      <c r="B45" s="277">
        <v>133</v>
      </c>
    </row>
    <row r="46" customHeight="1" spans="1:2">
      <c r="A46" s="176" t="s">
        <v>237</v>
      </c>
      <c r="B46" s="277">
        <v>4360</v>
      </c>
    </row>
    <row r="47" customHeight="1" spans="1:2">
      <c r="A47" s="175" t="s">
        <v>238</v>
      </c>
      <c r="B47" s="276">
        <f>SUM(B48:B51)</f>
        <v>532</v>
      </c>
    </row>
    <row r="48" customHeight="1" spans="1:2">
      <c r="A48" s="176" t="s">
        <v>209</v>
      </c>
      <c r="B48" s="277">
        <v>323</v>
      </c>
    </row>
    <row r="49" customHeight="1" spans="1:2">
      <c r="A49" s="176" t="s">
        <v>210</v>
      </c>
      <c r="B49" s="277">
        <v>109</v>
      </c>
    </row>
    <row r="50" customHeight="1" spans="1:2">
      <c r="A50" s="176" t="s">
        <v>239</v>
      </c>
      <c r="B50" s="277">
        <v>70</v>
      </c>
    </row>
    <row r="51" customHeight="1" spans="1:2">
      <c r="A51" s="176" t="s">
        <v>240</v>
      </c>
      <c r="B51" s="277">
        <v>30</v>
      </c>
    </row>
    <row r="52" customHeight="1" spans="1:2">
      <c r="A52" s="175" t="s">
        <v>241</v>
      </c>
      <c r="B52" s="276">
        <v>72</v>
      </c>
    </row>
    <row r="53" customHeight="1" spans="1:2">
      <c r="A53" s="176" t="s">
        <v>242</v>
      </c>
      <c r="B53" s="277">
        <v>40</v>
      </c>
    </row>
    <row r="54" customHeight="1" spans="1:2">
      <c r="A54" s="176" t="s">
        <v>243</v>
      </c>
      <c r="B54" s="277">
        <v>32</v>
      </c>
    </row>
    <row r="55" customHeight="1" spans="1:2">
      <c r="A55" s="175" t="s">
        <v>244</v>
      </c>
      <c r="B55" s="276">
        <v>938</v>
      </c>
    </row>
    <row r="56" customHeight="1" spans="1:2">
      <c r="A56" s="176" t="s">
        <v>209</v>
      </c>
      <c r="B56" s="277">
        <v>744</v>
      </c>
    </row>
    <row r="57" customHeight="1" spans="1:2">
      <c r="A57" s="176" t="s">
        <v>210</v>
      </c>
      <c r="B57" s="277">
        <v>182</v>
      </c>
    </row>
    <row r="58" customHeight="1" spans="1:2">
      <c r="A58" s="176" t="s">
        <v>245</v>
      </c>
      <c r="B58" s="277">
        <v>12</v>
      </c>
    </row>
    <row r="59" customHeight="1" spans="1:2">
      <c r="A59" s="175" t="s">
        <v>246</v>
      </c>
      <c r="B59" s="276">
        <f>SUM(B60:B63)</f>
        <v>1605</v>
      </c>
    </row>
    <row r="60" customHeight="1" spans="1:2">
      <c r="A60" s="176" t="s">
        <v>209</v>
      </c>
      <c r="B60" s="277">
        <v>553</v>
      </c>
    </row>
    <row r="61" customHeight="1" spans="1:2">
      <c r="A61" s="176" t="s">
        <v>210</v>
      </c>
      <c r="B61" s="277">
        <v>336</v>
      </c>
    </row>
    <row r="62" customHeight="1" spans="1:2">
      <c r="A62" s="176" t="s">
        <v>247</v>
      </c>
      <c r="B62" s="277">
        <v>711</v>
      </c>
    </row>
    <row r="63" customHeight="1" spans="1:2">
      <c r="A63" s="176" t="s">
        <v>248</v>
      </c>
      <c r="B63" s="277">
        <v>5</v>
      </c>
    </row>
    <row r="64" customHeight="1" spans="1:2">
      <c r="A64" s="175" t="s">
        <v>249</v>
      </c>
      <c r="B64" s="276">
        <v>17</v>
      </c>
    </row>
    <row r="65" customHeight="1" spans="1:2">
      <c r="A65" s="176" t="s">
        <v>210</v>
      </c>
      <c r="B65" s="277">
        <v>1</v>
      </c>
    </row>
    <row r="66" customHeight="1" spans="1:2">
      <c r="A66" s="176" t="s">
        <v>250</v>
      </c>
      <c r="B66" s="277">
        <v>16</v>
      </c>
    </row>
    <row r="67" customHeight="1" spans="1:2">
      <c r="A67" s="175" t="s">
        <v>251</v>
      </c>
      <c r="B67" s="276">
        <v>277</v>
      </c>
    </row>
    <row r="68" customHeight="1" spans="1:2">
      <c r="A68" s="176" t="s">
        <v>209</v>
      </c>
      <c r="B68" s="277">
        <v>129</v>
      </c>
    </row>
    <row r="69" customHeight="1" spans="1:2">
      <c r="A69" s="176" t="s">
        <v>210</v>
      </c>
      <c r="B69" s="277">
        <v>50</v>
      </c>
    </row>
    <row r="70" customHeight="1" spans="1:2">
      <c r="A70" s="176" t="s">
        <v>252</v>
      </c>
      <c r="B70" s="277">
        <v>86</v>
      </c>
    </row>
    <row r="71" customHeight="1" spans="1:2">
      <c r="A71" s="176" t="s">
        <v>253</v>
      </c>
      <c r="B71" s="277">
        <v>12</v>
      </c>
    </row>
    <row r="72" customHeight="1" spans="1:2">
      <c r="A72" s="175" t="s">
        <v>254</v>
      </c>
      <c r="B72" s="276">
        <v>67</v>
      </c>
    </row>
    <row r="73" customHeight="1" spans="1:2">
      <c r="A73" s="176" t="s">
        <v>209</v>
      </c>
      <c r="B73" s="277">
        <v>37</v>
      </c>
    </row>
    <row r="74" customHeight="1" spans="1:2">
      <c r="A74" s="176" t="s">
        <v>210</v>
      </c>
      <c r="B74" s="277">
        <v>21</v>
      </c>
    </row>
    <row r="75" customHeight="1" spans="1:2">
      <c r="A75" s="176" t="s">
        <v>219</v>
      </c>
      <c r="B75" s="277">
        <v>6</v>
      </c>
    </row>
    <row r="76" customHeight="1" spans="1:2">
      <c r="A76" s="176" t="s">
        <v>255</v>
      </c>
      <c r="B76" s="277">
        <v>3</v>
      </c>
    </row>
    <row r="77" customHeight="1" spans="1:2">
      <c r="A77" s="175" t="s">
        <v>256</v>
      </c>
      <c r="B77" s="276">
        <v>372</v>
      </c>
    </row>
    <row r="78" customHeight="1" spans="1:2">
      <c r="A78" s="176" t="s">
        <v>209</v>
      </c>
      <c r="B78" s="277">
        <v>193</v>
      </c>
    </row>
    <row r="79" customHeight="1" spans="1:2">
      <c r="A79" s="176" t="s">
        <v>210</v>
      </c>
      <c r="B79" s="277">
        <v>152</v>
      </c>
    </row>
    <row r="80" customHeight="1" spans="1:2">
      <c r="A80" s="176" t="s">
        <v>257</v>
      </c>
      <c r="B80" s="277">
        <v>27</v>
      </c>
    </row>
    <row r="81" customHeight="1" spans="1:2">
      <c r="A81" s="175" t="s">
        <v>258</v>
      </c>
      <c r="B81" s="276">
        <v>965</v>
      </c>
    </row>
    <row r="82" customHeight="1" spans="1:2">
      <c r="A82" s="176" t="s">
        <v>209</v>
      </c>
      <c r="B82" s="277">
        <v>406</v>
      </c>
    </row>
    <row r="83" customHeight="1" spans="1:2">
      <c r="A83" s="176" t="s">
        <v>210</v>
      </c>
      <c r="B83" s="277">
        <v>312</v>
      </c>
    </row>
    <row r="84" customHeight="1" spans="1:2">
      <c r="A84" s="176" t="s">
        <v>259</v>
      </c>
      <c r="B84" s="277">
        <v>247</v>
      </c>
    </row>
    <row r="85" customHeight="1" spans="1:2">
      <c r="A85" s="175" t="s">
        <v>260</v>
      </c>
      <c r="B85" s="276">
        <v>752</v>
      </c>
    </row>
    <row r="86" customHeight="1" spans="1:2">
      <c r="A86" s="176" t="s">
        <v>209</v>
      </c>
      <c r="B86" s="277">
        <v>270</v>
      </c>
    </row>
    <row r="87" customHeight="1" spans="1:2">
      <c r="A87" s="176" t="s">
        <v>210</v>
      </c>
      <c r="B87" s="277">
        <v>187</v>
      </c>
    </row>
    <row r="88" customHeight="1" spans="1:2">
      <c r="A88" s="176" t="s">
        <v>261</v>
      </c>
      <c r="B88" s="277">
        <v>295</v>
      </c>
    </row>
    <row r="89" customHeight="1" spans="1:2">
      <c r="A89" s="175" t="s">
        <v>262</v>
      </c>
      <c r="B89" s="276">
        <v>363</v>
      </c>
    </row>
    <row r="90" customHeight="1" spans="1:2">
      <c r="A90" s="176" t="s">
        <v>209</v>
      </c>
      <c r="B90" s="277">
        <v>121</v>
      </c>
    </row>
    <row r="91" customHeight="1" spans="1:2">
      <c r="A91" s="176" t="s">
        <v>210</v>
      </c>
      <c r="B91" s="277">
        <v>176</v>
      </c>
    </row>
    <row r="92" customHeight="1" spans="1:2">
      <c r="A92" s="176" t="s">
        <v>263</v>
      </c>
      <c r="B92" s="277">
        <v>66</v>
      </c>
    </row>
    <row r="93" customHeight="1" spans="1:2">
      <c r="A93" s="175" t="s">
        <v>264</v>
      </c>
      <c r="B93" s="276">
        <v>276</v>
      </c>
    </row>
    <row r="94" customHeight="1" spans="1:2">
      <c r="A94" s="176" t="s">
        <v>209</v>
      </c>
      <c r="B94" s="277">
        <v>129</v>
      </c>
    </row>
    <row r="95" customHeight="1" spans="1:2">
      <c r="A95" s="176" t="s">
        <v>210</v>
      </c>
      <c r="B95" s="277">
        <v>114</v>
      </c>
    </row>
    <row r="96" customHeight="1" spans="1:2">
      <c r="A96" s="176" t="s">
        <v>265</v>
      </c>
      <c r="B96" s="277">
        <v>33</v>
      </c>
    </row>
    <row r="97" customHeight="1" spans="1:2">
      <c r="A97" s="175" t="s">
        <v>266</v>
      </c>
      <c r="B97" s="276">
        <v>13</v>
      </c>
    </row>
    <row r="98" customHeight="1" spans="1:2">
      <c r="A98" s="176" t="s">
        <v>209</v>
      </c>
      <c r="B98" s="277">
        <v>13</v>
      </c>
    </row>
    <row r="99" customHeight="1" spans="1:2">
      <c r="A99" s="175" t="s">
        <v>267</v>
      </c>
      <c r="B99" s="276">
        <v>464</v>
      </c>
    </row>
    <row r="100" customHeight="1" spans="1:2">
      <c r="A100" s="176" t="s">
        <v>209</v>
      </c>
      <c r="B100" s="277">
        <v>202</v>
      </c>
    </row>
    <row r="101" customHeight="1" spans="1:2">
      <c r="A101" s="176" t="s">
        <v>210</v>
      </c>
      <c r="B101" s="277">
        <v>207</v>
      </c>
    </row>
    <row r="102" customHeight="1" spans="1:2">
      <c r="A102" s="176" t="s">
        <v>268</v>
      </c>
      <c r="B102" s="277">
        <v>55</v>
      </c>
    </row>
    <row r="103" customHeight="1" spans="1:2">
      <c r="A103" s="175" t="s">
        <v>269</v>
      </c>
      <c r="B103" s="276">
        <v>127</v>
      </c>
    </row>
    <row r="104" customHeight="1" spans="1:2">
      <c r="A104" s="176" t="s">
        <v>209</v>
      </c>
      <c r="B104" s="277">
        <v>64</v>
      </c>
    </row>
    <row r="105" customHeight="1" spans="1:2">
      <c r="A105" s="176" t="s">
        <v>210</v>
      </c>
      <c r="B105" s="277">
        <v>63</v>
      </c>
    </row>
    <row r="106" customHeight="1" spans="1:2">
      <c r="A106" s="175" t="s">
        <v>270</v>
      </c>
      <c r="B106" s="276">
        <v>3363</v>
      </c>
    </row>
    <row r="107" customHeight="1" spans="1:2">
      <c r="A107" s="176" t="s">
        <v>209</v>
      </c>
      <c r="B107" s="277">
        <v>1940</v>
      </c>
    </row>
    <row r="108" customHeight="1" spans="1:2">
      <c r="A108" s="176" t="s">
        <v>210</v>
      </c>
      <c r="B108" s="277">
        <v>969</v>
      </c>
    </row>
    <row r="109" customHeight="1" spans="1:2">
      <c r="A109" s="176" t="s">
        <v>271</v>
      </c>
      <c r="B109" s="277">
        <v>43</v>
      </c>
    </row>
    <row r="110" customHeight="1" spans="1:2">
      <c r="A110" s="176" t="s">
        <v>272</v>
      </c>
      <c r="B110" s="277">
        <v>2</v>
      </c>
    </row>
    <row r="111" customHeight="1" spans="1:2">
      <c r="A111" s="176" t="s">
        <v>273</v>
      </c>
      <c r="B111" s="277">
        <v>1</v>
      </c>
    </row>
    <row r="112" customHeight="1" spans="1:2">
      <c r="A112" s="176" t="s">
        <v>274</v>
      </c>
      <c r="B112" s="277">
        <v>32</v>
      </c>
    </row>
    <row r="113" customHeight="1" spans="1:2">
      <c r="A113" s="176" t="s">
        <v>275</v>
      </c>
      <c r="B113" s="277">
        <v>376</v>
      </c>
    </row>
    <row r="114" customHeight="1" spans="1:2">
      <c r="A114" s="175" t="s">
        <v>276</v>
      </c>
      <c r="B114" s="276">
        <v>2500</v>
      </c>
    </row>
    <row r="115" customHeight="1" spans="1:2">
      <c r="A115" s="176" t="s">
        <v>277</v>
      </c>
      <c r="B115" s="277">
        <v>2500</v>
      </c>
    </row>
    <row r="116" customHeight="1" spans="1:2">
      <c r="A116" s="175" t="s">
        <v>174</v>
      </c>
      <c r="B116" s="276">
        <v>392</v>
      </c>
    </row>
    <row r="117" customHeight="1" spans="1:2">
      <c r="A117" s="175" t="s">
        <v>278</v>
      </c>
      <c r="B117" s="277">
        <v>392</v>
      </c>
    </row>
    <row r="118" customHeight="1" spans="1:2">
      <c r="A118" s="176" t="s">
        <v>279</v>
      </c>
      <c r="B118" s="277">
        <v>51</v>
      </c>
    </row>
    <row r="119" customHeight="1" spans="1:2">
      <c r="A119" s="176" t="s">
        <v>280</v>
      </c>
      <c r="B119" s="277">
        <v>201</v>
      </c>
    </row>
    <row r="120" customHeight="1" spans="1:2">
      <c r="A120" s="176" t="s">
        <v>281</v>
      </c>
      <c r="B120" s="277">
        <v>140</v>
      </c>
    </row>
    <row r="121" customHeight="1" spans="1:2">
      <c r="A121" s="175" t="s">
        <v>175</v>
      </c>
      <c r="B121" s="276">
        <f>B122+B124+B131+B135+B138+B143+B145</f>
        <v>14371</v>
      </c>
    </row>
    <row r="122" customHeight="1" spans="1:2">
      <c r="A122" s="175" t="s">
        <v>282</v>
      </c>
      <c r="B122" s="276">
        <v>72</v>
      </c>
    </row>
    <row r="123" customHeight="1" spans="1:2">
      <c r="A123" s="176" t="s">
        <v>283</v>
      </c>
      <c r="B123" s="277">
        <v>72</v>
      </c>
    </row>
    <row r="124" customHeight="1" spans="1:2">
      <c r="A124" s="175" t="s">
        <v>284</v>
      </c>
      <c r="B124" s="276">
        <f>SUM(B125:B130)</f>
        <v>10721</v>
      </c>
    </row>
    <row r="125" customHeight="1" spans="1:2">
      <c r="A125" s="176" t="s">
        <v>209</v>
      </c>
      <c r="B125" s="277">
        <v>6560</v>
      </c>
    </row>
    <row r="126" customHeight="1" spans="1:2">
      <c r="A126" s="176" t="s">
        <v>210</v>
      </c>
      <c r="B126" s="277">
        <v>1953</v>
      </c>
    </row>
    <row r="127" customHeight="1" spans="1:2">
      <c r="A127" s="176" t="s">
        <v>232</v>
      </c>
      <c r="B127" s="277">
        <v>4</v>
      </c>
    </row>
    <row r="128" customHeight="1" spans="1:2">
      <c r="A128" s="176" t="s">
        <v>285</v>
      </c>
      <c r="B128" s="277">
        <v>781</v>
      </c>
    </row>
    <row r="129" customHeight="1" spans="1:2">
      <c r="A129" s="176" t="s">
        <v>286</v>
      </c>
      <c r="B129" s="277">
        <v>851</v>
      </c>
    </row>
    <row r="130" customHeight="1" spans="1:2">
      <c r="A130" s="176" t="s">
        <v>287</v>
      </c>
      <c r="B130" s="277">
        <v>572</v>
      </c>
    </row>
    <row r="131" customHeight="1" spans="1:2">
      <c r="A131" s="175" t="s">
        <v>288</v>
      </c>
      <c r="B131" s="276">
        <f>SUM(B132:B134)</f>
        <v>55</v>
      </c>
    </row>
    <row r="132" customHeight="1" spans="1:2">
      <c r="A132" s="176" t="s">
        <v>209</v>
      </c>
      <c r="B132" s="277">
        <v>5</v>
      </c>
    </row>
    <row r="133" customHeight="1" spans="1:2">
      <c r="A133" s="176" t="s">
        <v>210</v>
      </c>
      <c r="B133" s="277">
        <v>48</v>
      </c>
    </row>
    <row r="134" customHeight="1" spans="1:2">
      <c r="A134" s="176" t="s">
        <v>289</v>
      </c>
      <c r="B134" s="277">
        <v>2</v>
      </c>
    </row>
    <row r="135" customHeight="1" spans="1:2">
      <c r="A135" s="175" t="s">
        <v>290</v>
      </c>
      <c r="B135" s="276">
        <f>SUM(B136:B137)</f>
        <v>153</v>
      </c>
    </row>
    <row r="136" customHeight="1" spans="1:2">
      <c r="A136" s="176" t="s">
        <v>209</v>
      </c>
      <c r="B136" s="277">
        <v>130</v>
      </c>
    </row>
    <row r="137" customHeight="1" spans="1:2">
      <c r="A137" s="176" t="s">
        <v>210</v>
      </c>
      <c r="B137" s="277">
        <v>23</v>
      </c>
    </row>
    <row r="138" customHeight="1" spans="1:2">
      <c r="A138" s="175" t="s">
        <v>291</v>
      </c>
      <c r="B138" s="276">
        <f>SUM(B139:B142)</f>
        <v>1131</v>
      </c>
    </row>
    <row r="139" customHeight="1" spans="1:2">
      <c r="A139" s="176" t="s">
        <v>209</v>
      </c>
      <c r="B139" s="277">
        <v>749</v>
      </c>
    </row>
    <row r="140" customHeight="1" spans="1:2">
      <c r="A140" s="176" t="s">
        <v>210</v>
      </c>
      <c r="B140" s="277">
        <v>300</v>
      </c>
    </row>
    <row r="141" customHeight="1" spans="1:2">
      <c r="A141" s="176" t="s">
        <v>292</v>
      </c>
      <c r="B141" s="277">
        <v>28</v>
      </c>
    </row>
    <row r="142" customHeight="1" spans="1:2">
      <c r="A142" s="176" t="s">
        <v>293</v>
      </c>
      <c r="B142" s="277">
        <v>54</v>
      </c>
    </row>
    <row r="143" customHeight="1" spans="1:2">
      <c r="A143" s="175" t="s">
        <v>294</v>
      </c>
      <c r="B143" s="276">
        <v>39</v>
      </c>
    </row>
    <row r="144" customHeight="1" spans="1:2">
      <c r="A144" s="176" t="s">
        <v>295</v>
      </c>
      <c r="B144" s="277">
        <v>39</v>
      </c>
    </row>
    <row r="145" customHeight="1" spans="1:2">
      <c r="A145" s="175" t="s">
        <v>296</v>
      </c>
      <c r="B145" s="276">
        <v>2200</v>
      </c>
    </row>
    <row r="146" customHeight="1" spans="1:2">
      <c r="A146" s="176" t="s">
        <v>297</v>
      </c>
      <c r="B146" s="277">
        <v>2200</v>
      </c>
    </row>
    <row r="147" customHeight="1" spans="1:2">
      <c r="A147" s="175" t="s">
        <v>176</v>
      </c>
      <c r="B147" s="276">
        <v>90191</v>
      </c>
    </row>
    <row r="148" customHeight="1" spans="1:2">
      <c r="A148" s="175" t="s">
        <v>298</v>
      </c>
      <c r="B148" s="276">
        <v>10411</v>
      </c>
    </row>
    <row r="149" customHeight="1" spans="1:2">
      <c r="A149" s="176" t="s">
        <v>209</v>
      </c>
      <c r="B149" s="277">
        <v>7492</v>
      </c>
    </row>
    <row r="150" customHeight="1" spans="1:2">
      <c r="A150" s="176" t="s">
        <v>210</v>
      </c>
      <c r="B150" s="277">
        <v>2818</v>
      </c>
    </row>
    <row r="151" customHeight="1" spans="1:2">
      <c r="A151" s="176" t="s">
        <v>299</v>
      </c>
      <c r="B151" s="277">
        <v>101</v>
      </c>
    </row>
    <row r="152" customHeight="1" spans="1:2">
      <c r="A152" s="175" t="s">
        <v>300</v>
      </c>
      <c r="B152" s="276">
        <v>70550</v>
      </c>
    </row>
    <row r="153" customHeight="1" spans="1:2">
      <c r="A153" s="176" t="s">
        <v>301</v>
      </c>
      <c r="B153" s="277">
        <v>2414</v>
      </c>
    </row>
    <row r="154" customHeight="1" spans="1:2">
      <c r="A154" s="176" t="s">
        <v>302</v>
      </c>
      <c r="B154" s="277">
        <v>27237</v>
      </c>
    </row>
    <row r="155" customHeight="1" spans="1:2">
      <c r="A155" s="176" t="s">
        <v>303</v>
      </c>
      <c r="B155" s="277">
        <v>22366</v>
      </c>
    </row>
    <row r="156" customHeight="1" spans="1:2">
      <c r="A156" s="176" t="s">
        <v>304</v>
      </c>
      <c r="B156" s="277">
        <v>16210</v>
      </c>
    </row>
    <row r="157" customHeight="1" spans="1:2">
      <c r="A157" s="176" t="s">
        <v>305</v>
      </c>
      <c r="B157" s="277"/>
    </row>
    <row r="158" customHeight="1" spans="1:2">
      <c r="A158" s="176" t="s">
        <v>306</v>
      </c>
      <c r="B158" s="277">
        <v>2323</v>
      </c>
    </row>
    <row r="159" customHeight="1" spans="1:2">
      <c r="A159" s="175" t="s">
        <v>307</v>
      </c>
      <c r="B159" s="276">
        <v>3734</v>
      </c>
    </row>
    <row r="160" customHeight="1" spans="1:2">
      <c r="A160" s="176" t="s">
        <v>308</v>
      </c>
      <c r="B160" s="277">
        <v>3731</v>
      </c>
    </row>
    <row r="161" customHeight="1" spans="1:2">
      <c r="A161" s="176" t="s">
        <v>309</v>
      </c>
      <c r="B161" s="277">
        <v>3</v>
      </c>
    </row>
    <row r="162" customHeight="1" spans="1:2">
      <c r="A162" s="175" t="s">
        <v>310</v>
      </c>
      <c r="B162" s="276">
        <v>108</v>
      </c>
    </row>
    <row r="163" customHeight="1" spans="1:2">
      <c r="A163" s="176" t="s">
        <v>311</v>
      </c>
      <c r="B163" s="277">
        <v>48</v>
      </c>
    </row>
    <row r="164" customHeight="1" spans="1:2">
      <c r="A164" s="176" t="s">
        <v>312</v>
      </c>
      <c r="B164" s="277">
        <v>60</v>
      </c>
    </row>
    <row r="165" customHeight="1" spans="1:2">
      <c r="A165" s="175" t="s">
        <v>313</v>
      </c>
      <c r="B165" s="276">
        <v>57</v>
      </c>
    </row>
    <row r="166" customHeight="1" spans="1:2">
      <c r="A166" s="176" t="s">
        <v>314</v>
      </c>
      <c r="B166" s="277">
        <v>53</v>
      </c>
    </row>
    <row r="167" customHeight="1" spans="1:2">
      <c r="A167" s="176" t="s">
        <v>315</v>
      </c>
      <c r="B167" s="277">
        <v>4</v>
      </c>
    </row>
    <row r="168" customHeight="1" spans="1:2">
      <c r="A168" s="175" t="s">
        <v>316</v>
      </c>
      <c r="B168" s="276">
        <v>613</v>
      </c>
    </row>
    <row r="169" customHeight="1" spans="1:2">
      <c r="A169" s="176" t="s">
        <v>317</v>
      </c>
      <c r="B169" s="277">
        <v>311</v>
      </c>
    </row>
    <row r="170" customHeight="1" spans="1:2">
      <c r="A170" s="176" t="s">
        <v>318</v>
      </c>
      <c r="B170" s="277">
        <v>302</v>
      </c>
    </row>
    <row r="171" customHeight="1" spans="1:2">
      <c r="A171" s="175" t="s">
        <v>319</v>
      </c>
      <c r="B171" s="276">
        <v>2400</v>
      </c>
    </row>
    <row r="172" customHeight="1" spans="1:2">
      <c r="A172" s="176" t="s">
        <v>320</v>
      </c>
      <c r="B172" s="277">
        <v>2400</v>
      </c>
    </row>
    <row r="173" customHeight="1" spans="1:2">
      <c r="A173" s="175" t="s">
        <v>321</v>
      </c>
      <c r="B173" s="277">
        <v>2318</v>
      </c>
    </row>
    <row r="174" customHeight="1" spans="1:2">
      <c r="A174" s="176" t="s">
        <v>322</v>
      </c>
      <c r="B174" s="277">
        <v>2318</v>
      </c>
    </row>
    <row r="175" customHeight="1" spans="1:2">
      <c r="A175" s="175" t="s">
        <v>177</v>
      </c>
      <c r="B175" s="276">
        <v>11980</v>
      </c>
    </row>
    <row r="176" customHeight="1" spans="1:2">
      <c r="A176" s="175" t="s">
        <v>323</v>
      </c>
      <c r="B176" s="276">
        <v>686</v>
      </c>
    </row>
    <row r="177" customHeight="1" spans="1:2">
      <c r="A177" s="176" t="s">
        <v>209</v>
      </c>
      <c r="B177" s="277">
        <v>258</v>
      </c>
    </row>
    <row r="178" customHeight="1" spans="1:2">
      <c r="A178" s="176" t="s">
        <v>210</v>
      </c>
      <c r="B178" s="277">
        <v>120</v>
      </c>
    </row>
    <row r="179" customHeight="1" spans="1:2">
      <c r="A179" s="176" t="s">
        <v>324</v>
      </c>
      <c r="B179" s="277">
        <v>308</v>
      </c>
    </row>
    <row r="180" customHeight="1" spans="1:2">
      <c r="A180" s="175" t="s">
        <v>325</v>
      </c>
      <c r="B180" s="276">
        <v>798</v>
      </c>
    </row>
    <row r="181" customHeight="1" spans="1:2">
      <c r="A181" s="176" t="s">
        <v>326</v>
      </c>
      <c r="B181" s="277">
        <v>19</v>
      </c>
    </row>
    <row r="182" customHeight="1" spans="1:2">
      <c r="A182" s="176" t="s">
        <v>327</v>
      </c>
      <c r="B182" s="277">
        <v>779</v>
      </c>
    </row>
    <row r="183" customHeight="1" spans="1:2">
      <c r="A183" s="175" t="s">
        <v>328</v>
      </c>
      <c r="B183" s="276">
        <v>1066</v>
      </c>
    </row>
    <row r="184" customHeight="1" spans="1:2">
      <c r="A184" s="176" t="s">
        <v>329</v>
      </c>
      <c r="B184" s="277">
        <v>124</v>
      </c>
    </row>
    <row r="185" customHeight="1" spans="1:2">
      <c r="A185" s="176" t="s">
        <v>330</v>
      </c>
      <c r="B185" s="277">
        <v>942</v>
      </c>
    </row>
    <row r="186" customHeight="1" spans="1:2">
      <c r="A186" s="175" t="s">
        <v>331</v>
      </c>
      <c r="B186" s="277">
        <v>30</v>
      </c>
    </row>
    <row r="187" customHeight="1" spans="1:2">
      <c r="A187" s="176" t="s">
        <v>332</v>
      </c>
      <c r="B187" s="277">
        <v>30</v>
      </c>
    </row>
    <row r="188" customHeight="1" spans="1:2">
      <c r="A188" s="175" t="s">
        <v>333</v>
      </c>
      <c r="B188" s="276">
        <v>4422</v>
      </c>
    </row>
    <row r="189" customHeight="1" spans="1:2">
      <c r="A189" s="176" t="s">
        <v>334</v>
      </c>
      <c r="B189" s="277">
        <v>122</v>
      </c>
    </row>
    <row r="190" customHeight="1" spans="1:2">
      <c r="A190" s="176" t="s">
        <v>335</v>
      </c>
      <c r="B190" s="277">
        <v>1127</v>
      </c>
    </row>
    <row r="191" customHeight="1" spans="1:2">
      <c r="A191" s="176" t="s">
        <v>336</v>
      </c>
      <c r="B191" s="277">
        <v>217</v>
      </c>
    </row>
    <row r="192" customHeight="1" spans="1:2">
      <c r="A192" s="176" t="s">
        <v>337</v>
      </c>
      <c r="B192" s="277">
        <v>2956</v>
      </c>
    </row>
    <row r="193" customHeight="1" spans="1:2">
      <c r="A193" s="175" t="s">
        <v>338</v>
      </c>
      <c r="B193" s="276">
        <v>4978</v>
      </c>
    </row>
    <row r="194" customHeight="1" spans="1:2">
      <c r="A194" s="176" t="s">
        <v>339</v>
      </c>
      <c r="B194" s="277">
        <v>45</v>
      </c>
    </row>
    <row r="195" customHeight="1" spans="1:2">
      <c r="A195" s="176" t="s">
        <v>340</v>
      </c>
      <c r="B195" s="277">
        <v>4933</v>
      </c>
    </row>
    <row r="196" customHeight="1" spans="1:2">
      <c r="A196" s="175" t="s">
        <v>341</v>
      </c>
      <c r="B196" s="276">
        <v>13241</v>
      </c>
    </row>
    <row r="197" customHeight="1" spans="1:2">
      <c r="A197" s="175" t="s">
        <v>342</v>
      </c>
      <c r="B197" s="276">
        <v>3467</v>
      </c>
    </row>
    <row r="198" customHeight="1" spans="1:2">
      <c r="A198" s="176" t="s">
        <v>209</v>
      </c>
      <c r="B198" s="277">
        <v>423</v>
      </c>
    </row>
    <row r="199" customHeight="1" spans="1:2">
      <c r="A199" s="176" t="s">
        <v>210</v>
      </c>
      <c r="B199" s="277">
        <v>291</v>
      </c>
    </row>
    <row r="200" customHeight="1" spans="1:2">
      <c r="A200" s="176" t="s">
        <v>343</v>
      </c>
      <c r="B200" s="277">
        <v>40</v>
      </c>
    </row>
    <row r="201" customHeight="1" spans="1:2">
      <c r="A201" s="176" t="s">
        <v>344</v>
      </c>
      <c r="B201" s="277">
        <v>155</v>
      </c>
    </row>
    <row r="202" customHeight="1" spans="1:2">
      <c r="A202" s="176" t="s">
        <v>345</v>
      </c>
      <c r="B202" s="277">
        <v>50</v>
      </c>
    </row>
    <row r="203" customHeight="1" spans="1:2">
      <c r="A203" s="176" t="s">
        <v>346</v>
      </c>
      <c r="B203" s="277">
        <v>99</v>
      </c>
    </row>
    <row r="204" customHeight="1" spans="1:2">
      <c r="A204" s="176" t="s">
        <v>347</v>
      </c>
      <c r="B204" s="277">
        <v>121</v>
      </c>
    </row>
    <row r="205" customHeight="1" spans="1:2">
      <c r="A205" s="176" t="s">
        <v>348</v>
      </c>
      <c r="B205" s="277">
        <v>165</v>
      </c>
    </row>
    <row r="206" customHeight="1" spans="1:2">
      <c r="A206" s="176" t="s">
        <v>349</v>
      </c>
      <c r="B206" s="277">
        <v>223</v>
      </c>
    </row>
    <row r="207" customHeight="1" spans="1:2">
      <c r="A207" s="176" t="s">
        <v>350</v>
      </c>
      <c r="B207" s="277">
        <v>445</v>
      </c>
    </row>
    <row r="208" customHeight="1" spans="1:2">
      <c r="A208" s="176" t="s">
        <v>351</v>
      </c>
      <c r="B208" s="277">
        <v>1455</v>
      </c>
    </row>
    <row r="209" customHeight="1" spans="1:2">
      <c r="A209" s="175" t="s">
        <v>352</v>
      </c>
      <c r="B209" s="276">
        <v>380</v>
      </c>
    </row>
    <row r="210" customHeight="1" spans="1:2">
      <c r="A210" s="176" t="s">
        <v>353</v>
      </c>
      <c r="B210" s="277">
        <v>100</v>
      </c>
    </row>
    <row r="211" customHeight="1" spans="1:2">
      <c r="A211" s="176" t="s">
        <v>354</v>
      </c>
      <c r="B211" s="277">
        <v>280</v>
      </c>
    </row>
    <row r="212" customHeight="1" spans="1:2">
      <c r="A212" s="175" t="s">
        <v>355</v>
      </c>
      <c r="B212" s="276">
        <v>4526</v>
      </c>
    </row>
    <row r="213" customHeight="1" spans="1:2">
      <c r="A213" s="176" t="s">
        <v>209</v>
      </c>
      <c r="B213" s="277">
        <v>87</v>
      </c>
    </row>
    <row r="214" customHeight="1" spans="1:2">
      <c r="A214" s="176" t="s">
        <v>356</v>
      </c>
      <c r="B214" s="277">
        <v>112</v>
      </c>
    </row>
    <row r="215" customHeight="1" spans="1:2">
      <c r="A215" s="176" t="s">
        <v>357</v>
      </c>
      <c r="B215" s="277">
        <v>188</v>
      </c>
    </row>
    <row r="216" customHeight="1" spans="1:2">
      <c r="A216" s="176" t="s">
        <v>358</v>
      </c>
      <c r="B216" s="277">
        <v>287</v>
      </c>
    </row>
    <row r="217" customHeight="1" spans="1:2">
      <c r="A217" s="176" t="s">
        <v>359</v>
      </c>
      <c r="B217" s="277">
        <v>3852</v>
      </c>
    </row>
    <row r="218" customHeight="1" spans="1:2">
      <c r="A218" s="175" t="s">
        <v>360</v>
      </c>
      <c r="B218" s="276">
        <v>91</v>
      </c>
    </row>
    <row r="219" customHeight="1" spans="1:2">
      <c r="A219" s="176" t="s">
        <v>361</v>
      </c>
      <c r="B219" s="277">
        <v>35</v>
      </c>
    </row>
    <row r="220" customHeight="1" spans="1:2">
      <c r="A220" s="176" t="s">
        <v>362</v>
      </c>
      <c r="B220" s="277">
        <v>56</v>
      </c>
    </row>
    <row r="221" customHeight="1" spans="1:2">
      <c r="A221" s="175" t="s">
        <v>363</v>
      </c>
      <c r="B221" s="276">
        <v>1500</v>
      </c>
    </row>
    <row r="222" customHeight="1" spans="1:2">
      <c r="A222" s="176" t="s">
        <v>209</v>
      </c>
      <c r="B222" s="277">
        <v>140</v>
      </c>
    </row>
    <row r="223" customHeight="1" spans="1:2">
      <c r="A223" s="176" t="s">
        <v>364</v>
      </c>
      <c r="B223" s="277">
        <v>479</v>
      </c>
    </row>
    <row r="224" customHeight="1" spans="1:2">
      <c r="A224" s="176" t="s">
        <v>365</v>
      </c>
      <c r="B224" s="277">
        <v>761</v>
      </c>
    </row>
    <row r="225" customHeight="1" spans="1:2">
      <c r="A225" s="176" t="s">
        <v>366</v>
      </c>
      <c r="B225" s="277">
        <v>120</v>
      </c>
    </row>
    <row r="226" customHeight="1" spans="1:2">
      <c r="A226" s="175" t="s">
        <v>367</v>
      </c>
      <c r="B226" s="276">
        <v>3277</v>
      </c>
    </row>
    <row r="227" customHeight="1" spans="1:2">
      <c r="A227" s="176" t="s">
        <v>368</v>
      </c>
      <c r="B227" s="277">
        <v>130</v>
      </c>
    </row>
    <row r="228" customHeight="1" spans="1:2">
      <c r="A228" s="176" t="s">
        <v>369</v>
      </c>
      <c r="B228" s="277">
        <v>3147</v>
      </c>
    </row>
    <row r="229" customHeight="1" spans="1:2">
      <c r="A229" s="175" t="s">
        <v>179</v>
      </c>
      <c r="B229" s="276">
        <v>64851</v>
      </c>
    </row>
    <row r="230" customHeight="1" spans="1:2">
      <c r="A230" s="175" t="s">
        <v>370</v>
      </c>
      <c r="B230" s="276">
        <v>1292</v>
      </c>
    </row>
    <row r="231" customHeight="1" spans="1:2">
      <c r="A231" s="176" t="s">
        <v>209</v>
      </c>
      <c r="B231" s="277">
        <v>503</v>
      </c>
    </row>
    <row r="232" customHeight="1" spans="1:2">
      <c r="A232" s="176" t="s">
        <v>210</v>
      </c>
      <c r="B232" s="277">
        <v>154</v>
      </c>
    </row>
    <row r="233" customHeight="1" spans="1:2">
      <c r="A233" s="176" t="s">
        <v>371</v>
      </c>
      <c r="B233" s="277">
        <v>101</v>
      </c>
    </row>
    <row r="234" customHeight="1" spans="1:2">
      <c r="A234" s="176" t="s">
        <v>372</v>
      </c>
      <c r="B234" s="277">
        <v>142</v>
      </c>
    </row>
    <row r="235" customHeight="1" spans="1:2">
      <c r="A235" s="176" t="s">
        <v>373</v>
      </c>
      <c r="B235" s="277">
        <v>341</v>
      </c>
    </row>
    <row r="236" customHeight="1" spans="1:2">
      <c r="A236" s="176" t="s">
        <v>374</v>
      </c>
      <c r="B236" s="277">
        <v>47</v>
      </c>
    </row>
    <row r="237" customHeight="1" spans="1:2">
      <c r="A237" s="176" t="s">
        <v>375</v>
      </c>
      <c r="B237" s="277">
        <v>4</v>
      </c>
    </row>
    <row r="238" customHeight="1" spans="1:2">
      <c r="A238" s="175" t="s">
        <v>376</v>
      </c>
      <c r="B238" s="276">
        <v>6638</v>
      </c>
    </row>
    <row r="239" customHeight="1" spans="1:2">
      <c r="A239" s="176" t="s">
        <v>209</v>
      </c>
      <c r="B239" s="277">
        <v>686</v>
      </c>
    </row>
    <row r="240" customHeight="1" spans="1:2">
      <c r="A240" s="176" t="s">
        <v>210</v>
      </c>
      <c r="B240" s="277">
        <v>1891</v>
      </c>
    </row>
    <row r="241" customHeight="1" spans="1:2">
      <c r="A241" s="176" t="s">
        <v>377</v>
      </c>
      <c r="B241" s="277">
        <v>780</v>
      </c>
    </row>
    <row r="242" customHeight="1" spans="1:2">
      <c r="A242" s="176" t="s">
        <v>378</v>
      </c>
      <c r="B242" s="277">
        <v>4</v>
      </c>
    </row>
    <row r="243" customHeight="1" spans="1:2">
      <c r="A243" s="175" t="s">
        <v>379</v>
      </c>
      <c r="B243" s="276">
        <v>21594</v>
      </c>
    </row>
    <row r="244" customHeight="1" spans="1:2">
      <c r="A244" s="176" t="s">
        <v>380</v>
      </c>
      <c r="B244" s="277">
        <v>21594</v>
      </c>
    </row>
    <row r="245" customHeight="1" spans="1:2">
      <c r="A245" s="175" t="s">
        <v>381</v>
      </c>
      <c r="B245" s="276">
        <v>2679</v>
      </c>
    </row>
    <row r="246" customHeight="1" spans="1:2">
      <c r="A246" s="176" t="s">
        <v>382</v>
      </c>
      <c r="B246" s="277">
        <v>59</v>
      </c>
    </row>
    <row r="247" customHeight="1" spans="1:2">
      <c r="A247" s="176" t="s">
        <v>383</v>
      </c>
      <c r="B247" s="277">
        <v>2611</v>
      </c>
    </row>
    <row r="248" customHeight="1" spans="1:2">
      <c r="A248" s="175" t="s">
        <v>384</v>
      </c>
      <c r="B248" s="276">
        <v>6286</v>
      </c>
    </row>
    <row r="249" customHeight="1" spans="1:2">
      <c r="A249" s="176" t="s">
        <v>385</v>
      </c>
      <c r="B249" s="277">
        <v>27</v>
      </c>
    </row>
    <row r="250" customHeight="1" spans="1:2">
      <c r="A250" s="176" t="s">
        <v>386</v>
      </c>
      <c r="B250" s="277">
        <v>622</v>
      </c>
    </row>
    <row r="251" customHeight="1" spans="1:2">
      <c r="A251" s="176" t="s">
        <v>387</v>
      </c>
      <c r="B251" s="277">
        <v>4248</v>
      </c>
    </row>
    <row r="252" customHeight="1" spans="1:2">
      <c r="A252" s="176" t="s">
        <v>388</v>
      </c>
      <c r="B252" s="277">
        <v>50</v>
      </c>
    </row>
    <row r="253" customHeight="1" spans="1:2">
      <c r="A253" s="176" t="s">
        <v>389</v>
      </c>
      <c r="B253" s="277">
        <v>4</v>
      </c>
    </row>
    <row r="254" customHeight="1" spans="1:2">
      <c r="A254" s="176" t="s">
        <v>390</v>
      </c>
      <c r="B254" s="277">
        <v>1335</v>
      </c>
    </row>
    <row r="255" customHeight="1" spans="1:2">
      <c r="A255" s="175" t="s">
        <v>391</v>
      </c>
      <c r="B255" s="276">
        <v>1293</v>
      </c>
    </row>
    <row r="256" customHeight="1" spans="1:2">
      <c r="A256" s="176" t="s">
        <v>392</v>
      </c>
      <c r="B256" s="277">
        <v>567</v>
      </c>
    </row>
    <row r="257" customHeight="1" spans="1:2">
      <c r="A257" s="176" t="s">
        <v>393</v>
      </c>
      <c r="B257" s="277">
        <v>304</v>
      </c>
    </row>
    <row r="258" customHeight="1" spans="1:2">
      <c r="A258" s="176" t="s">
        <v>394</v>
      </c>
      <c r="B258" s="277">
        <v>248</v>
      </c>
    </row>
    <row r="259" customHeight="1" spans="1:2">
      <c r="A259" s="176" t="s">
        <v>395</v>
      </c>
      <c r="B259" s="277">
        <v>174</v>
      </c>
    </row>
    <row r="260" customHeight="1" spans="1:2">
      <c r="A260" s="175" t="s">
        <v>396</v>
      </c>
      <c r="B260" s="276">
        <v>1006</v>
      </c>
    </row>
    <row r="261" customHeight="1" spans="1:2">
      <c r="A261" s="176" t="s">
        <v>397</v>
      </c>
      <c r="B261" s="278">
        <v>57</v>
      </c>
    </row>
    <row r="262" customHeight="1" spans="1:2">
      <c r="A262" s="176" t="s">
        <v>398</v>
      </c>
      <c r="B262" s="277">
        <v>599</v>
      </c>
    </row>
    <row r="263" customHeight="1" spans="1:2">
      <c r="A263" s="176" t="s">
        <v>399</v>
      </c>
      <c r="B263" s="277">
        <v>350</v>
      </c>
    </row>
    <row r="264" customHeight="1" spans="1:2">
      <c r="A264" s="175" t="s">
        <v>400</v>
      </c>
      <c r="B264" s="276">
        <v>1428</v>
      </c>
    </row>
    <row r="265" customHeight="1" spans="1:2">
      <c r="A265" s="176" t="s">
        <v>209</v>
      </c>
      <c r="B265" s="277">
        <v>101</v>
      </c>
    </row>
    <row r="266" customHeight="1" spans="1:2">
      <c r="A266" s="176" t="s">
        <v>210</v>
      </c>
      <c r="B266" s="277">
        <v>162</v>
      </c>
    </row>
    <row r="267" customHeight="1" spans="1:2">
      <c r="A267" s="176" t="s">
        <v>401</v>
      </c>
      <c r="B267" s="277">
        <v>133</v>
      </c>
    </row>
    <row r="268" customHeight="1" spans="1:2">
      <c r="A268" s="176" t="s">
        <v>402</v>
      </c>
      <c r="B268" s="277">
        <v>91</v>
      </c>
    </row>
    <row r="269" customHeight="1" spans="1:2">
      <c r="A269" s="176" t="s">
        <v>403</v>
      </c>
      <c r="B269" s="277">
        <v>854</v>
      </c>
    </row>
    <row r="270" customHeight="1" spans="1:2">
      <c r="A270" s="176" t="s">
        <v>404</v>
      </c>
      <c r="B270" s="277">
        <v>87</v>
      </c>
    </row>
    <row r="271" customHeight="1" spans="1:2">
      <c r="A271" s="175" t="s">
        <v>405</v>
      </c>
      <c r="B271" s="276">
        <v>62</v>
      </c>
    </row>
    <row r="272" customHeight="1" spans="1:2">
      <c r="A272" s="176" t="s">
        <v>209</v>
      </c>
      <c r="B272" s="277">
        <v>25</v>
      </c>
    </row>
    <row r="273" customHeight="1" spans="1:2">
      <c r="A273" s="176" t="s">
        <v>210</v>
      </c>
      <c r="B273" s="277">
        <v>37</v>
      </c>
    </row>
    <row r="274" customHeight="1" spans="1:2">
      <c r="A274" s="175" t="s">
        <v>406</v>
      </c>
      <c r="B274" s="276">
        <v>3177</v>
      </c>
    </row>
    <row r="275" customHeight="1" spans="1:2">
      <c r="A275" s="176" t="s">
        <v>407</v>
      </c>
      <c r="B275" s="277">
        <v>1200</v>
      </c>
    </row>
    <row r="276" customHeight="1" spans="1:2">
      <c r="A276" s="176" t="s">
        <v>408</v>
      </c>
      <c r="B276" s="277">
        <v>1977</v>
      </c>
    </row>
    <row r="277" customHeight="1" spans="1:2">
      <c r="A277" s="175" t="s">
        <v>409</v>
      </c>
      <c r="B277" s="276">
        <v>3052</v>
      </c>
    </row>
    <row r="278" customHeight="1" spans="1:2">
      <c r="A278" s="176" t="s">
        <v>410</v>
      </c>
      <c r="B278" s="277">
        <v>3052</v>
      </c>
    </row>
    <row r="279" customHeight="1" spans="1:2">
      <c r="A279" s="175" t="s">
        <v>411</v>
      </c>
      <c r="B279" s="276">
        <v>3397</v>
      </c>
    </row>
    <row r="280" customHeight="1" spans="1:2">
      <c r="A280" s="176" t="s">
        <v>412</v>
      </c>
      <c r="B280" s="277">
        <v>3397</v>
      </c>
    </row>
    <row r="281" customHeight="1" spans="1:2">
      <c r="A281" s="175" t="s">
        <v>413</v>
      </c>
      <c r="B281" s="276">
        <v>97</v>
      </c>
    </row>
    <row r="282" customHeight="1" spans="1:2">
      <c r="A282" s="176" t="s">
        <v>414</v>
      </c>
      <c r="B282" s="277">
        <v>29</v>
      </c>
    </row>
    <row r="283" customHeight="1" spans="1:2">
      <c r="A283" s="176" t="s">
        <v>415</v>
      </c>
      <c r="B283" s="277">
        <v>68</v>
      </c>
    </row>
    <row r="284" customHeight="1" spans="1:2">
      <c r="A284" s="175" t="s">
        <v>416</v>
      </c>
      <c r="B284" s="276">
        <v>12039</v>
      </c>
    </row>
    <row r="285" customHeight="1" spans="1:2">
      <c r="A285" s="176" t="s">
        <v>417</v>
      </c>
      <c r="B285" s="277">
        <v>12039</v>
      </c>
    </row>
    <row r="286" customHeight="1" spans="1:2">
      <c r="A286" s="175" t="s">
        <v>418</v>
      </c>
      <c r="B286" s="276">
        <v>496</v>
      </c>
    </row>
    <row r="287" customHeight="1" spans="1:2">
      <c r="A287" s="176" t="s">
        <v>209</v>
      </c>
      <c r="B287" s="277">
        <v>127</v>
      </c>
    </row>
    <row r="288" customHeight="1" spans="1:2">
      <c r="A288" s="176" t="s">
        <v>210</v>
      </c>
      <c r="B288" s="277">
        <v>339</v>
      </c>
    </row>
    <row r="289" customHeight="1" spans="1:2">
      <c r="A289" s="176" t="s">
        <v>419</v>
      </c>
      <c r="B289" s="277">
        <v>3</v>
      </c>
    </row>
    <row r="290" customHeight="1" spans="1:2">
      <c r="A290" s="176" t="s">
        <v>420</v>
      </c>
      <c r="B290" s="277">
        <v>27</v>
      </c>
    </row>
    <row r="291" customHeight="1" spans="1:2">
      <c r="A291" s="175" t="s">
        <v>421</v>
      </c>
      <c r="B291" s="276">
        <v>315</v>
      </c>
    </row>
    <row r="292" customHeight="1" spans="1:2">
      <c r="A292" s="176" t="s">
        <v>422</v>
      </c>
      <c r="B292" s="277">
        <v>315</v>
      </c>
    </row>
    <row r="293" customHeight="1" spans="1:2">
      <c r="A293" s="175" t="s">
        <v>180</v>
      </c>
      <c r="B293" s="276">
        <v>70082</v>
      </c>
    </row>
    <row r="294" customHeight="1" spans="1:2">
      <c r="A294" s="175" t="s">
        <v>423</v>
      </c>
      <c r="B294" s="276">
        <v>5334</v>
      </c>
    </row>
    <row r="295" customHeight="1" spans="1:2">
      <c r="A295" s="176" t="s">
        <v>209</v>
      </c>
      <c r="B295" s="277">
        <v>4065</v>
      </c>
    </row>
    <row r="296" customHeight="1" spans="1:2">
      <c r="A296" s="176" t="s">
        <v>210</v>
      </c>
      <c r="B296" s="277">
        <v>991</v>
      </c>
    </row>
    <row r="297" customHeight="1" spans="1:2">
      <c r="A297" s="176" t="s">
        <v>216</v>
      </c>
      <c r="B297" s="277"/>
    </row>
    <row r="298" customHeight="1" spans="1:2">
      <c r="A298" s="176" t="s">
        <v>424</v>
      </c>
      <c r="B298" s="277">
        <v>278</v>
      </c>
    </row>
    <row r="299" customHeight="1" spans="1:2">
      <c r="A299" s="175" t="s">
        <v>425</v>
      </c>
      <c r="B299" s="276">
        <v>2404</v>
      </c>
    </row>
    <row r="300" customHeight="1" spans="1:2">
      <c r="A300" s="176" t="s">
        <v>426</v>
      </c>
      <c r="B300" s="277">
        <v>347</v>
      </c>
    </row>
    <row r="301" customHeight="1" spans="1:2">
      <c r="A301" s="176" t="s">
        <v>427</v>
      </c>
      <c r="B301" s="277">
        <v>67</v>
      </c>
    </row>
    <row r="302" customHeight="1" spans="1:2">
      <c r="A302" s="176" t="s">
        <v>428</v>
      </c>
      <c r="B302" s="277">
        <v>156</v>
      </c>
    </row>
    <row r="303" customHeight="1" spans="1:2">
      <c r="A303" s="176" t="s">
        <v>429</v>
      </c>
      <c r="B303" s="277">
        <v>1333</v>
      </c>
    </row>
    <row r="304" customHeight="1" spans="1:2">
      <c r="A304" s="176" t="s">
        <v>430</v>
      </c>
      <c r="B304" s="277"/>
    </row>
    <row r="305" customHeight="1" spans="1:2">
      <c r="A305" s="176" t="s">
        <v>431</v>
      </c>
      <c r="B305" s="277">
        <v>501</v>
      </c>
    </row>
    <row r="306" customHeight="1" spans="1:2">
      <c r="A306" s="175" t="s">
        <v>432</v>
      </c>
      <c r="B306" s="276">
        <v>1524</v>
      </c>
    </row>
    <row r="307" customHeight="1" spans="1:2">
      <c r="A307" s="176" t="s">
        <v>433</v>
      </c>
      <c r="B307" s="277">
        <v>569</v>
      </c>
    </row>
    <row r="308" customHeight="1" spans="1:2">
      <c r="A308" s="176" t="s">
        <v>434</v>
      </c>
      <c r="B308" s="277">
        <v>955</v>
      </c>
    </row>
    <row r="309" customHeight="1" spans="1:2">
      <c r="A309" s="175" t="s">
        <v>435</v>
      </c>
      <c r="B309" s="276">
        <v>15454</v>
      </c>
    </row>
    <row r="310" customHeight="1" spans="1:2">
      <c r="A310" s="176" t="s">
        <v>436</v>
      </c>
      <c r="B310" s="277">
        <v>1490</v>
      </c>
    </row>
    <row r="311" customHeight="1" spans="1:2">
      <c r="A311" s="176" t="s">
        <v>437</v>
      </c>
      <c r="B311" s="277">
        <v>185</v>
      </c>
    </row>
    <row r="312" customHeight="1" spans="1:2">
      <c r="A312" s="176" t="s">
        <v>438</v>
      </c>
      <c r="B312" s="277">
        <v>4045</v>
      </c>
    </row>
    <row r="313" customHeight="1" spans="1:2">
      <c r="A313" s="176" t="s">
        <v>439</v>
      </c>
      <c r="B313" s="277">
        <v>1630</v>
      </c>
    </row>
    <row r="314" customHeight="1" spans="1:2">
      <c r="A314" s="176" t="s">
        <v>440</v>
      </c>
      <c r="B314" s="277">
        <v>4499</v>
      </c>
    </row>
    <row r="315" customHeight="1" spans="1:2">
      <c r="A315" s="176" t="s">
        <v>441</v>
      </c>
      <c r="B315" s="277">
        <v>3605</v>
      </c>
    </row>
    <row r="316" customHeight="1" spans="1:2">
      <c r="A316" s="175" t="s">
        <v>442</v>
      </c>
      <c r="B316" s="276">
        <v>50</v>
      </c>
    </row>
    <row r="317" customHeight="1" spans="1:2">
      <c r="A317" s="176" t="s">
        <v>443</v>
      </c>
      <c r="B317" s="277">
        <v>50</v>
      </c>
    </row>
    <row r="318" customHeight="1" spans="1:2">
      <c r="A318" s="175" t="s">
        <v>444</v>
      </c>
      <c r="B318" s="276">
        <v>2229</v>
      </c>
    </row>
    <row r="319" customHeight="1" spans="1:2">
      <c r="A319" s="176" t="s">
        <v>445</v>
      </c>
      <c r="B319" s="277">
        <v>147</v>
      </c>
    </row>
    <row r="320" customHeight="1" spans="1:2">
      <c r="A320" s="176" t="s">
        <v>446</v>
      </c>
      <c r="B320" s="277">
        <v>1740</v>
      </c>
    </row>
    <row r="321" customHeight="1" spans="1:2">
      <c r="A321" s="176" t="s">
        <v>447</v>
      </c>
      <c r="B321" s="277">
        <v>342</v>
      </c>
    </row>
    <row r="322" customHeight="1" spans="1:2">
      <c r="A322" s="175" t="s">
        <v>448</v>
      </c>
      <c r="B322" s="276">
        <v>4142</v>
      </c>
    </row>
    <row r="323" customHeight="1" spans="1:2">
      <c r="A323" s="176" t="s">
        <v>449</v>
      </c>
      <c r="B323" s="277">
        <v>2379</v>
      </c>
    </row>
    <row r="324" customHeight="1" spans="1:2">
      <c r="A324" s="176" t="s">
        <v>450</v>
      </c>
      <c r="B324" s="277">
        <v>133</v>
      </c>
    </row>
    <row r="325" customHeight="1" spans="1:2">
      <c r="A325" s="176" t="s">
        <v>451</v>
      </c>
      <c r="B325" s="277">
        <v>21</v>
      </c>
    </row>
    <row r="326" customHeight="1" spans="1:2">
      <c r="A326" s="176" t="s">
        <v>452</v>
      </c>
      <c r="B326" s="277">
        <v>1609</v>
      </c>
    </row>
    <row r="327" customHeight="1" spans="1:2">
      <c r="A327" s="175" t="s">
        <v>453</v>
      </c>
      <c r="B327" s="276">
        <v>34462</v>
      </c>
    </row>
    <row r="328" customHeight="1" spans="1:2">
      <c r="A328" s="176" t="s">
        <v>454</v>
      </c>
      <c r="B328" s="277">
        <v>30957</v>
      </c>
    </row>
    <row r="329" customHeight="1" spans="1:2">
      <c r="A329" s="176" t="s">
        <v>455</v>
      </c>
      <c r="B329" s="277">
        <v>3505</v>
      </c>
    </row>
    <row r="330" customHeight="1" spans="1:2">
      <c r="A330" s="175" t="s">
        <v>456</v>
      </c>
      <c r="B330" s="276">
        <v>2202</v>
      </c>
    </row>
    <row r="331" customHeight="1" spans="1:2">
      <c r="A331" s="176" t="s">
        <v>457</v>
      </c>
      <c r="B331" s="277">
        <v>927</v>
      </c>
    </row>
    <row r="332" customHeight="1" spans="1:2">
      <c r="A332" s="176" t="s">
        <v>458</v>
      </c>
      <c r="B332" s="277">
        <v>1275</v>
      </c>
    </row>
    <row r="333" customHeight="1" spans="1:2">
      <c r="A333" s="175" t="s">
        <v>459</v>
      </c>
      <c r="B333" s="276">
        <v>106</v>
      </c>
    </row>
    <row r="334" customHeight="1" spans="1:2">
      <c r="A334" s="176" t="s">
        <v>460</v>
      </c>
      <c r="B334" s="277">
        <v>98</v>
      </c>
    </row>
    <row r="335" customHeight="1" spans="1:2">
      <c r="A335" s="176" t="s">
        <v>461</v>
      </c>
      <c r="B335" s="277">
        <v>8</v>
      </c>
    </row>
    <row r="336" customHeight="1" spans="1:2">
      <c r="A336" s="175" t="s">
        <v>462</v>
      </c>
      <c r="B336" s="276">
        <v>417</v>
      </c>
    </row>
    <row r="337" customHeight="1" spans="1:2">
      <c r="A337" s="176" t="s">
        <v>209</v>
      </c>
      <c r="B337" s="277">
        <v>87</v>
      </c>
    </row>
    <row r="338" customHeight="1" spans="1:2">
      <c r="A338" s="176" t="s">
        <v>210</v>
      </c>
      <c r="B338" s="277">
        <v>217</v>
      </c>
    </row>
    <row r="339" customHeight="1" spans="1:2">
      <c r="A339" s="262" t="s">
        <v>463</v>
      </c>
      <c r="B339" s="277">
        <v>12</v>
      </c>
    </row>
    <row r="340" customHeight="1" spans="1:2">
      <c r="A340" s="262" t="s">
        <v>464</v>
      </c>
      <c r="B340" s="277">
        <v>79</v>
      </c>
    </row>
    <row r="341" customHeight="1" spans="1:2">
      <c r="A341" s="176" t="s">
        <v>465</v>
      </c>
      <c r="B341" s="277">
        <v>22</v>
      </c>
    </row>
    <row r="342" customHeight="1" spans="1:2">
      <c r="A342" s="175" t="s">
        <v>466</v>
      </c>
      <c r="B342" s="276">
        <v>1758</v>
      </c>
    </row>
    <row r="343" customHeight="1" spans="1:2">
      <c r="A343" s="176" t="s">
        <v>467</v>
      </c>
      <c r="B343" s="277">
        <v>1758</v>
      </c>
    </row>
    <row r="344" customHeight="1" spans="1:2">
      <c r="A344" s="175" t="s">
        <v>181</v>
      </c>
      <c r="B344" s="276">
        <v>14580</v>
      </c>
    </row>
    <row r="345" customHeight="1" spans="1:2">
      <c r="A345" s="175" t="s">
        <v>468</v>
      </c>
      <c r="B345" s="276">
        <v>933</v>
      </c>
    </row>
    <row r="346" customHeight="1" spans="1:2">
      <c r="A346" s="176" t="s">
        <v>209</v>
      </c>
      <c r="B346" s="277">
        <v>693</v>
      </c>
    </row>
    <row r="347" customHeight="1" spans="1:2">
      <c r="A347" s="176" t="s">
        <v>210</v>
      </c>
      <c r="B347" s="277">
        <v>210</v>
      </c>
    </row>
    <row r="348" customHeight="1" spans="1:2">
      <c r="A348" s="176" t="s">
        <v>469</v>
      </c>
      <c r="B348" s="277">
        <v>30</v>
      </c>
    </row>
    <row r="349" customHeight="1" spans="1:2">
      <c r="A349" s="175" t="s">
        <v>470</v>
      </c>
      <c r="B349" s="276">
        <v>11824</v>
      </c>
    </row>
    <row r="350" customHeight="1" spans="1:2">
      <c r="A350" s="176" t="s">
        <v>471</v>
      </c>
      <c r="B350" s="277">
        <v>4310</v>
      </c>
    </row>
    <row r="351" customHeight="1" spans="1:2">
      <c r="A351" s="176" t="s">
        <v>472</v>
      </c>
      <c r="B351" s="277">
        <v>7514</v>
      </c>
    </row>
    <row r="352" customHeight="1" spans="1:2">
      <c r="A352" s="175" t="s">
        <v>473</v>
      </c>
      <c r="B352" s="276">
        <v>168</v>
      </c>
    </row>
    <row r="353" customHeight="1" spans="1:2">
      <c r="A353" s="176" t="s">
        <v>474</v>
      </c>
      <c r="B353" s="277">
        <v>168</v>
      </c>
    </row>
    <row r="354" customHeight="1" spans="1:2">
      <c r="A354" s="175" t="s">
        <v>475</v>
      </c>
      <c r="B354" s="277">
        <v>374</v>
      </c>
    </row>
    <row r="355" customHeight="1" spans="1:2">
      <c r="A355" s="262" t="s">
        <v>476</v>
      </c>
      <c r="B355" s="277">
        <v>20</v>
      </c>
    </row>
    <row r="356" customHeight="1" spans="1:2">
      <c r="A356" s="176" t="s">
        <v>477</v>
      </c>
      <c r="B356" s="277">
        <v>354</v>
      </c>
    </row>
    <row r="357" customHeight="1" spans="1:2">
      <c r="A357" s="175" t="s">
        <v>478</v>
      </c>
      <c r="B357" s="276">
        <v>1281</v>
      </c>
    </row>
    <row r="358" customHeight="1" spans="1:2">
      <c r="A358" s="176" t="s">
        <v>479</v>
      </c>
      <c r="B358" s="277">
        <v>1281</v>
      </c>
    </row>
    <row r="359" customHeight="1" spans="1:2">
      <c r="A359" s="175" t="s">
        <v>182</v>
      </c>
      <c r="B359" s="276">
        <v>14573</v>
      </c>
    </row>
    <row r="360" customHeight="1" spans="1:2">
      <c r="A360" s="175" t="s">
        <v>480</v>
      </c>
      <c r="B360" s="276">
        <v>5539</v>
      </c>
    </row>
    <row r="361" customHeight="1" spans="1:2">
      <c r="A361" s="176" t="s">
        <v>209</v>
      </c>
      <c r="B361" s="277">
        <v>1166</v>
      </c>
    </row>
    <row r="362" customHeight="1" spans="1:2">
      <c r="A362" s="176" t="s">
        <v>210</v>
      </c>
      <c r="B362" s="277">
        <v>1719</v>
      </c>
    </row>
    <row r="363" customHeight="1" spans="1:2">
      <c r="A363" s="176" t="s">
        <v>481</v>
      </c>
      <c r="B363" s="277">
        <v>679</v>
      </c>
    </row>
    <row r="364" customHeight="1" spans="1:2">
      <c r="A364" s="262" t="s">
        <v>482</v>
      </c>
      <c r="B364" s="277">
        <v>417</v>
      </c>
    </row>
    <row r="365" customHeight="1" spans="1:2">
      <c r="A365" s="176" t="s">
        <v>483</v>
      </c>
      <c r="B365" s="277">
        <v>1468</v>
      </c>
    </row>
    <row r="366" customHeight="1" spans="1:2">
      <c r="A366" s="175" t="s">
        <v>484</v>
      </c>
      <c r="B366" s="276">
        <v>3</v>
      </c>
    </row>
    <row r="367" customHeight="1" spans="1:2">
      <c r="A367" s="176" t="s">
        <v>485</v>
      </c>
      <c r="B367" s="277">
        <v>3</v>
      </c>
    </row>
    <row r="368" customHeight="1" spans="1:2">
      <c r="A368" s="175" t="s">
        <v>486</v>
      </c>
      <c r="B368" s="276">
        <v>4185</v>
      </c>
    </row>
    <row r="369" customHeight="1" spans="1:2">
      <c r="A369" s="176" t="s">
        <v>487</v>
      </c>
      <c r="B369" s="277">
        <v>3523</v>
      </c>
    </row>
    <row r="370" customHeight="1" spans="1:2">
      <c r="A370" s="176" t="s">
        <v>488</v>
      </c>
      <c r="B370" s="277">
        <v>662</v>
      </c>
    </row>
    <row r="371" customHeight="1" spans="1:2">
      <c r="A371" s="175" t="s">
        <v>489</v>
      </c>
      <c r="B371" s="276">
        <v>4268</v>
      </c>
    </row>
    <row r="372" customHeight="1" spans="1:2">
      <c r="A372" s="176" t="s">
        <v>490</v>
      </c>
      <c r="B372" s="277">
        <v>4268</v>
      </c>
    </row>
    <row r="373" customHeight="1" spans="1:2">
      <c r="A373" s="180" t="s">
        <v>491</v>
      </c>
      <c r="B373" s="276">
        <v>186</v>
      </c>
    </row>
    <row r="374" customHeight="1" spans="1:2">
      <c r="A374" s="262" t="s">
        <v>492</v>
      </c>
      <c r="B374" s="277">
        <v>186</v>
      </c>
    </row>
    <row r="375" customHeight="1" spans="1:2">
      <c r="A375" s="175" t="s">
        <v>493</v>
      </c>
      <c r="B375" s="276">
        <v>392</v>
      </c>
    </row>
    <row r="376" customHeight="1" spans="1:2">
      <c r="A376" s="176" t="s">
        <v>494</v>
      </c>
      <c r="B376" s="277">
        <v>392</v>
      </c>
    </row>
    <row r="377" customHeight="1" spans="1:2">
      <c r="A377" s="175" t="s">
        <v>183</v>
      </c>
      <c r="B377" s="276">
        <v>76331</v>
      </c>
    </row>
    <row r="378" customHeight="1" spans="1:2">
      <c r="A378" s="175" t="s">
        <v>495</v>
      </c>
      <c r="B378" s="276">
        <v>32302</v>
      </c>
    </row>
    <row r="379" customHeight="1" spans="1:2">
      <c r="A379" s="176" t="s">
        <v>209</v>
      </c>
      <c r="B379" s="277">
        <v>1673</v>
      </c>
    </row>
    <row r="380" customHeight="1" spans="1:2">
      <c r="A380" s="176" t="s">
        <v>210</v>
      </c>
      <c r="B380" s="277">
        <v>939</v>
      </c>
    </row>
    <row r="381" customHeight="1" spans="1:2">
      <c r="A381" s="176" t="s">
        <v>496</v>
      </c>
      <c r="B381" s="277">
        <v>598</v>
      </c>
    </row>
    <row r="382" customHeight="1" spans="1:2">
      <c r="A382" s="176" t="s">
        <v>497</v>
      </c>
      <c r="B382" s="277">
        <v>321</v>
      </c>
    </row>
    <row r="383" customHeight="1" spans="1:2">
      <c r="A383" s="176" t="s">
        <v>498</v>
      </c>
      <c r="B383" s="277">
        <v>47</v>
      </c>
    </row>
    <row r="384" customHeight="1" spans="1:2">
      <c r="A384" s="176" t="s">
        <v>499</v>
      </c>
      <c r="B384" s="277">
        <v>143</v>
      </c>
    </row>
    <row r="385" customHeight="1" spans="1:2">
      <c r="A385" s="262" t="s">
        <v>500</v>
      </c>
      <c r="B385" s="277">
        <v>840</v>
      </c>
    </row>
    <row r="386" customHeight="1" spans="1:2">
      <c r="A386" s="262" t="s">
        <v>501</v>
      </c>
      <c r="B386" s="277">
        <v>120</v>
      </c>
    </row>
    <row r="387" customHeight="1" spans="1:2">
      <c r="A387" s="262" t="s">
        <v>502</v>
      </c>
      <c r="B387" s="277">
        <v>460</v>
      </c>
    </row>
    <row r="388" customHeight="1" spans="1:2">
      <c r="A388" s="262" t="s">
        <v>503</v>
      </c>
      <c r="B388" s="277">
        <v>537</v>
      </c>
    </row>
    <row r="389" customHeight="1" spans="1:2">
      <c r="A389" s="262" t="s">
        <v>504</v>
      </c>
      <c r="B389" s="277">
        <v>1839</v>
      </c>
    </row>
    <row r="390" customHeight="1" spans="1:2">
      <c r="A390" s="262" t="s">
        <v>505</v>
      </c>
      <c r="B390" s="277">
        <v>692</v>
      </c>
    </row>
    <row r="391" customHeight="1" spans="1:2">
      <c r="A391" s="262" t="s">
        <v>506</v>
      </c>
      <c r="B391" s="277">
        <v>692</v>
      </c>
    </row>
    <row r="392" customHeight="1" spans="1:2">
      <c r="A392" s="262" t="s">
        <v>507</v>
      </c>
      <c r="B392" s="277">
        <v>1165</v>
      </c>
    </row>
    <row r="393" customHeight="1" spans="1:2">
      <c r="A393" s="262" t="s">
        <v>508</v>
      </c>
      <c r="B393" s="277">
        <v>13189</v>
      </c>
    </row>
    <row r="394" customHeight="1" spans="1:2">
      <c r="A394" s="176" t="s">
        <v>509</v>
      </c>
      <c r="B394" s="277">
        <v>324</v>
      </c>
    </row>
    <row r="395" customHeight="1" spans="1:2">
      <c r="A395" s="176" t="s">
        <v>510</v>
      </c>
      <c r="B395" s="277">
        <v>3</v>
      </c>
    </row>
    <row r="396" customHeight="1" spans="1:2">
      <c r="A396" s="262" t="s">
        <v>511</v>
      </c>
      <c r="B396" s="277">
        <v>7657</v>
      </c>
    </row>
    <row r="397" customHeight="1" spans="1:2">
      <c r="A397" s="176" t="s">
        <v>512</v>
      </c>
      <c r="B397" s="278">
        <v>1063</v>
      </c>
    </row>
    <row r="398" customHeight="1" spans="1:2">
      <c r="A398" s="175" t="s">
        <v>513</v>
      </c>
      <c r="B398" s="276">
        <v>2543</v>
      </c>
    </row>
    <row r="399" customHeight="1" spans="1:2">
      <c r="A399" s="176" t="s">
        <v>209</v>
      </c>
      <c r="B399" s="277">
        <v>332</v>
      </c>
    </row>
    <row r="400" customHeight="1" spans="1:2">
      <c r="A400" s="176" t="s">
        <v>210</v>
      </c>
      <c r="B400" s="277">
        <v>1094</v>
      </c>
    </row>
    <row r="401" customHeight="1" spans="1:2">
      <c r="A401" s="262" t="s">
        <v>514</v>
      </c>
      <c r="B401" s="277">
        <v>649</v>
      </c>
    </row>
    <row r="402" customHeight="1" spans="1:2">
      <c r="A402" s="262" t="s">
        <v>515</v>
      </c>
      <c r="B402" s="277">
        <v>6</v>
      </c>
    </row>
    <row r="403" customHeight="1" spans="1:2">
      <c r="A403" s="176" t="s">
        <v>516</v>
      </c>
      <c r="B403" s="277">
        <v>10</v>
      </c>
    </row>
    <row r="404" customHeight="1" spans="1:2">
      <c r="A404" s="176" t="s">
        <v>517</v>
      </c>
      <c r="B404" s="277">
        <v>1</v>
      </c>
    </row>
    <row r="405" customHeight="1" spans="1:2">
      <c r="A405" s="262" t="s">
        <v>518</v>
      </c>
      <c r="B405" s="277">
        <v>88</v>
      </c>
    </row>
    <row r="406" customHeight="1" spans="1:2">
      <c r="A406" s="262" t="s">
        <v>519</v>
      </c>
      <c r="B406" s="277">
        <v>108</v>
      </c>
    </row>
    <row r="407" customHeight="1" spans="1:2">
      <c r="A407" s="176" t="s">
        <v>520</v>
      </c>
      <c r="B407" s="277">
        <v>138</v>
      </c>
    </row>
    <row r="408" customHeight="1" spans="1:2">
      <c r="A408" s="176" t="s">
        <v>521</v>
      </c>
      <c r="B408" s="277">
        <v>46</v>
      </c>
    </row>
    <row r="409" customHeight="1" spans="1:2">
      <c r="A409" s="262" t="s">
        <v>522</v>
      </c>
      <c r="B409" s="277">
        <v>30</v>
      </c>
    </row>
    <row r="410" customHeight="1" spans="1:2">
      <c r="A410" s="262" t="s">
        <v>523</v>
      </c>
      <c r="B410" s="277">
        <v>30</v>
      </c>
    </row>
    <row r="411" customHeight="1" spans="1:2">
      <c r="A411" s="176" t="s">
        <v>524</v>
      </c>
      <c r="B411" s="277">
        <v>11</v>
      </c>
    </row>
    <row r="412" customHeight="1" spans="1:2">
      <c r="A412" s="175" t="s">
        <v>525</v>
      </c>
      <c r="B412" s="276">
        <v>22504</v>
      </c>
    </row>
    <row r="413" customHeight="1" spans="1:2">
      <c r="A413" s="176" t="s">
        <v>209</v>
      </c>
      <c r="B413" s="277">
        <v>714</v>
      </c>
    </row>
    <row r="414" customHeight="1" spans="1:2">
      <c r="A414" s="176" t="s">
        <v>210</v>
      </c>
      <c r="B414" s="277">
        <v>272</v>
      </c>
    </row>
    <row r="415" customHeight="1" spans="1:2">
      <c r="A415" s="176" t="s">
        <v>526</v>
      </c>
      <c r="B415" s="277">
        <v>181</v>
      </c>
    </row>
    <row r="416" customHeight="1" spans="1:2">
      <c r="A416" s="176" t="s">
        <v>527</v>
      </c>
      <c r="B416" s="277">
        <v>11131</v>
      </c>
    </row>
    <row r="417" customHeight="1" spans="1:2">
      <c r="A417" s="176" t="s">
        <v>528</v>
      </c>
      <c r="B417" s="277">
        <v>469</v>
      </c>
    </row>
    <row r="418" customHeight="1" spans="1:2">
      <c r="A418" s="262" t="s">
        <v>529</v>
      </c>
      <c r="B418" s="277">
        <v>45</v>
      </c>
    </row>
    <row r="419" customHeight="1" spans="1:2">
      <c r="A419" s="176" t="s">
        <v>530</v>
      </c>
      <c r="B419" s="277">
        <v>12</v>
      </c>
    </row>
    <row r="420" customHeight="1" spans="1:2">
      <c r="A420" s="176" t="s">
        <v>531</v>
      </c>
      <c r="B420" s="277">
        <v>873</v>
      </c>
    </row>
    <row r="421" customHeight="1" spans="1:2">
      <c r="A421" s="176" t="s">
        <v>532</v>
      </c>
      <c r="B421" s="277">
        <v>100</v>
      </c>
    </row>
    <row r="422" customHeight="1" spans="1:2">
      <c r="A422" s="262" t="s">
        <v>533</v>
      </c>
      <c r="B422" s="277">
        <v>7019</v>
      </c>
    </row>
    <row r="423" customHeight="1" spans="1:2">
      <c r="A423" s="262" t="s">
        <v>534</v>
      </c>
      <c r="B423" s="277">
        <v>200</v>
      </c>
    </row>
    <row r="424" customHeight="1" spans="1:2">
      <c r="A424" s="176" t="s">
        <v>535</v>
      </c>
      <c r="B424" s="277">
        <v>1488</v>
      </c>
    </row>
    <row r="425" customHeight="1" spans="1:2">
      <c r="A425" s="175" t="s">
        <v>536</v>
      </c>
      <c r="B425" s="276">
        <v>7038</v>
      </c>
    </row>
    <row r="426" customHeight="1" spans="1:2">
      <c r="A426" s="176" t="s">
        <v>209</v>
      </c>
      <c r="B426" s="277">
        <v>78</v>
      </c>
    </row>
    <row r="427" customHeight="1" spans="1:2">
      <c r="A427" s="176" t="s">
        <v>210</v>
      </c>
      <c r="B427" s="277">
        <v>170</v>
      </c>
    </row>
    <row r="428" customHeight="1" spans="1:2">
      <c r="A428" s="176" t="s">
        <v>537</v>
      </c>
      <c r="B428" s="277">
        <v>1476</v>
      </c>
    </row>
    <row r="429" customHeight="1" spans="1:2">
      <c r="A429" s="176" t="s">
        <v>538</v>
      </c>
      <c r="B429" s="277">
        <v>2572</v>
      </c>
    </row>
    <row r="430" customHeight="1" spans="1:2">
      <c r="A430" s="176" t="s">
        <v>539</v>
      </c>
      <c r="B430" s="277">
        <v>2742</v>
      </c>
    </row>
    <row r="431" customHeight="1" spans="1:2">
      <c r="A431" s="175" t="s">
        <v>540</v>
      </c>
      <c r="B431" s="276">
        <v>4845</v>
      </c>
    </row>
    <row r="432" customHeight="1" spans="1:2">
      <c r="A432" s="176" t="s">
        <v>541</v>
      </c>
      <c r="B432" s="277">
        <v>1007</v>
      </c>
    </row>
    <row r="433" customHeight="1" spans="1:2">
      <c r="A433" s="176" t="s">
        <v>542</v>
      </c>
      <c r="B433" s="277">
        <v>2709</v>
      </c>
    </row>
    <row r="434" customHeight="1" spans="1:2">
      <c r="A434" s="176" t="s">
        <v>543</v>
      </c>
      <c r="B434" s="277">
        <v>825</v>
      </c>
    </row>
    <row r="435" customHeight="1" spans="1:2">
      <c r="A435" s="176" t="s">
        <v>544</v>
      </c>
      <c r="B435" s="277">
        <v>75</v>
      </c>
    </row>
    <row r="436" customHeight="1" spans="1:2">
      <c r="A436" s="176" t="s">
        <v>545</v>
      </c>
      <c r="B436" s="277">
        <v>229</v>
      </c>
    </row>
    <row r="437" customHeight="1" spans="1:2">
      <c r="A437" s="175" t="s">
        <v>546</v>
      </c>
      <c r="B437" s="276">
        <v>4022</v>
      </c>
    </row>
    <row r="438" customHeight="1" spans="1:2">
      <c r="A438" s="176" t="s">
        <v>547</v>
      </c>
      <c r="B438" s="277">
        <v>3873</v>
      </c>
    </row>
    <row r="439" customHeight="1" spans="1:2">
      <c r="A439" s="262" t="s">
        <v>548</v>
      </c>
      <c r="B439" s="277">
        <v>149</v>
      </c>
    </row>
    <row r="440" customHeight="1" spans="1:2">
      <c r="A440" s="180" t="s">
        <v>549</v>
      </c>
      <c r="B440" s="276">
        <v>3003</v>
      </c>
    </row>
    <row r="441" customHeight="1" spans="1:2">
      <c r="A441" s="262" t="s">
        <v>550</v>
      </c>
      <c r="B441" s="277">
        <v>3003</v>
      </c>
    </row>
    <row r="442" customHeight="1" spans="1:2">
      <c r="A442" s="175" t="s">
        <v>551</v>
      </c>
      <c r="B442" s="276">
        <v>74</v>
      </c>
    </row>
    <row r="443" customHeight="1" spans="1:2">
      <c r="A443" s="176" t="s">
        <v>552</v>
      </c>
      <c r="B443" s="277">
        <v>74</v>
      </c>
    </row>
    <row r="444" customHeight="1" spans="1:2">
      <c r="A444" s="175" t="s">
        <v>184</v>
      </c>
      <c r="B444" s="276">
        <v>30984</v>
      </c>
    </row>
    <row r="445" customHeight="1" spans="1:2">
      <c r="A445" s="175" t="s">
        <v>553</v>
      </c>
      <c r="B445" s="276">
        <v>30456</v>
      </c>
    </row>
    <row r="446" customHeight="1" spans="1:2">
      <c r="A446" s="176" t="s">
        <v>209</v>
      </c>
      <c r="B446" s="277">
        <v>2783</v>
      </c>
    </row>
    <row r="447" customHeight="1" spans="1:2">
      <c r="A447" s="176" t="s">
        <v>210</v>
      </c>
      <c r="B447" s="277">
        <v>856</v>
      </c>
    </row>
    <row r="448" customHeight="1" spans="1:2">
      <c r="A448" s="176" t="s">
        <v>554</v>
      </c>
      <c r="B448" s="277">
        <v>25925</v>
      </c>
    </row>
    <row r="449" customHeight="1" spans="1:2">
      <c r="A449" s="176" t="s">
        <v>555</v>
      </c>
      <c r="B449" s="277">
        <v>522</v>
      </c>
    </row>
    <row r="450" customHeight="1" spans="1:2">
      <c r="A450" s="262" t="s">
        <v>556</v>
      </c>
      <c r="B450" s="277">
        <v>50</v>
      </c>
    </row>
    <row r="451" customHeight="1" spans="1:2">
      <c r="A451" s="262" t="s">
        <v>557</v>
      </c>
      <c r="B451" s="277">
        <v>270</v>
      </c>
    </row>
    <row r="452" customHeight="1" spans="1:2">
      <c r="A452" s="176" t="s">
        <v>558</v>
      </c>
      <c r="B452" s="277">
        <v>50</v>
      </c>
    </row>
    <row r="453" customHeight="1" spans="1:2">
      <c r="A453" s="175" t="s">
        <v>559</v>
      </c>
      <c r="B453" s="276">
        <v>438</v>
      </c>
    </row>
    <row r="454" customHeight="1" spans="1:2">
      <c r="A454" s="176" t="s">
        <v>560</v>
      </c>
      <c r="B454" s="277">
        <v>56</v>
      </c>
    </row>
    <row r="455" customHeight="1" spans="1:2">
      <c r="A455" s="176" t="s">
        <v>561</v>
      </c>
      <c r="B455" s="277">
        <v>232</v>
      </c>
    </row>
    <row r="456" customHeight="1" spans="1:2">
      <c r="A456" s="262" t="s">
        <v>562</v>
      </c>
      <c r="B456" s="277">
        <v>112</v>
      </c>
    </row>
    <row r="457" customHeight="1" spans="1:2">
      <c r="A457" s="176" t="s">
        <v>563</v>
      </c>
      <c r="B457" s="277">
        <v>38</v>
      </c>
    </row>
    <row r="458" customHeight="1" spans="1:2">
      <c r="A458" s="180" t="s">
        <v>564</v>
      </c>
      <c r="B458" s="279">
        <v>80</v>
      </c>
    </row>
    <row r="459" customHeight="1" spans="1:2">
      <c r="A459" s="262" t="s">
        <v>565</v>
      </c>
      <c r="B459" s="280">
        <v>80</v>
      </c>
    </row>
    <row r="460" customHeight="1" spans="1:2">
      <c r="A460" s="180" t="s">
        <v>566</v>
      </c>
      <c r="B460" s="279">
        <v>10</v>
      </c>
    </row>
    <row r="461" customHeight="1" spans="1:2">
      <c r="A461" s="262" t="s">
        <v>567</v>
      </c>
      <c r="B461" s="280">
        <v>10</v>
      </c>
    </row>
    <row r="462" customHeight="1" spans="1:2">
      <c r="A462" s="175" t="s">
        <v>185</v>
      </c>
      <c r="B462" s="276">
        <v>7972</v>
      </c>
    </row>
    <row r="463" customHeight="1" spans="1:2">
      <c r="A463" s="180" t="s">
        <v>568</v>
      </c>
      <c r="B463" s="277">
        <v>10</v>
      </c>
    </row>
    <row r="464" customHeight="1" spans="1:2">
      <c r="A464" s="262" t="s">
        <v>569</v>
      </c>
      <c r="B464" s="277">
        <v>10</v>
      </c>
    </row>
    <row r="465" customHeight="1" spans="1:2">
      <c r="A465" s="175" t="s">
        <v>570</v>
      </c>
      <c r="B465" s="276">
        <v>342</v>
      </c>
    </row>
    <row r="466" customHeight="1" spans="1:2">
      <c r="A466" s="176" t="s">
        <v>209</v>
      </c>
      <c r="B466" s="277">
        <v>261</v>
      </c>
    </row>
    <row r="467" customHeight="1" spans="1:2">
      <c r="A467" s="176" t="s">
        <v>210</v>
      </c>
      <c r="B467" s="277">
        <v>81</v>
      </c>
    </row>
    <row r="468" customHeight="1" spans="1:2">
      <c r="A468" s="175" t="s">
        <v>571</v>
      </c>
      <c r="B468" s="276">
        <v>7569</v>
      </c>
    </row>
    <row r="469" customHeight="1" spans="1:2">
      <c r="A469" s="176" t="s">
        <v>572</v>
      </c>
      <c r="B469" s="277">
        <v>236</v>
      </c>
    </row>
    <row r="470" customHeight="1" spans="1:2">
      <c r="A470" s="176" t="s">
        <v>573</v>
      </c>
      <c r="B470" s="277">
        <v>7333</v>
      </c>
    </row>
    <row r="471" customHeight="1" spans="1:2">
      <c r="A471" s="175" t="s">
        <v>574</v>
      </c>
      <c r="B471" s="276">
        <v>51</v>
      </c>
    </row>
    <row r="472" customHeight="1" spans="1:2">
      <c r="A472" s="176" t="s">
        <v>575</v>
      </c>
      <c r="B472" s="277">
        <v>51</v>
      </c>
    </row>
    <row r="473" customHeight="1" spans="1:2">
      <c r="A473" s="175" t="s">
        <v>186</v>
      </c>
      <c r="B473" s="276">
        <v>1986</v>
      </c>
    </row>
    <row r="474" customHeight="1" spans="1:2">
      <c r="A474" s="175" t="s">
        <v>576</v>
      </c>
      <c r="B474" s="276">
        <v>1265</v>
      </c>
    </row>
    <row r="475" customHeight="1" spans="1:2">
      <c r="A475" s="176" t="s">
        <v>209</v>
      </c>
      <c r="B475" s="277">
        <v>162</v>
      </c>
    </row>
    <row r="476" customHeight="1" spans="1:2">
      <c r="A476" s="176" t="s">
        <v>210</v>
      </c>
      <c r="B476" s="277">
        <v>85</v>
      </c>
    </row>
    <row r="477" customHeight="1" spans="1:2">
      <c r="A477" s="176" t="s">
        <v>577</v>
      </c>
      <c r="B477" s="277">
        <v>1018</v>
      </c>
    </row>
    <row r="478" customHeight="1" spans="1:2">
      <c r="A478" s="175" t="s">
        <v>578</v>
      </c>
      <c r="B478" s="276">
        <v>380</v>
      </c>
    </row>
    <row r="479" customHeight="1" spans="1:2">
      <c r="A479" s="176" t="s">
        <v>579</v>
      </c>
      <c r="B479" s="277">
        <v>380</v>
      </c>
    </row>
    <row r="480" customHeight="1" spans="1:2">
      <c r="A480" s="175" t="s">
        <v>580</v>
      </c>
      <c r="B480" s="276">
        <v>341</v>
      </c>
    </row>
    <row r="481" customHeight="1" spans="1:2">
      <c r="A481" s="176" t="s">
        <v>581</v>
      </c>
      <c r="B481" s="277">
        <v>341</v>
      </c>
    </row>
    <row r="482" customHeight="1" spans="1:2">
      <c r="A482" s="175" t="s">
        <v>187</v>
      </c>
      <c r="B482" s="276">
        <v>813</v>
      </c>
    </row>
    <row r="483" customHeight="1" spans="1:2">
      <c r="A483" s="175" t="s">
        <v>582</v>
      </c>
      <c r="B483" s="276">
        <v>15</v>
      </c>
    </row>
    <row r="484" customHeight="1" spans="1:2">
      <c r="A484" s="176" t="s">
        <v>583</v>
      </c>
      <c r="B484" s="277">
        <v>15</v>
      </c>
    </row>
    <row r="485" customHeight="1" spans="1:2">
      <c r="A485" s="175" t="s">
        <v>584</v>
      </c>
      <c r="B485" s="276">
        <v>20</v>
      </c>
    </row>
    <row r="486" customHeight="1" spans="1:2">
      <c r="A486" s="176" t="s">
        <v>585</v>
      </c>
      <c r="B486" s="277">
        <v>20</v>
      </c>
    </row>
    <row r="487" customHeight="1" spans="1:2">
      <c r="A487" s="175" t="s">
        <v>586</v>
      </c>
      <c r="B487" s="276">
        <v>778</v>
      </c>
    </row>
    <row r="488" customHeight="1" spans="1:2">
      <c r="A488" s="176" t="s">
        <v>587</v>
      </c>
      <c r="B488" s="277">
        <v>8</v>
      </c>
    </row>
    <row r="489" customHeight="1" spans="1:2">
      <c r="A489" s="262" t="s">
        <v>588</v>
      </c>
      <c r="B489" s="277">
        <v>770</v>
      </c>
    </row>
    <row r="490" customHeight="1" spans="1:2">
      <c r="A490" s="175" t="s">
        <v>189</v>
      </c>
      <c r="B490" s="276">
        <v>3429</v>
      </c>
    </row>
    <row r="491" customHeight="1" spans="1:2">
      <c r="A491" s="175" t="s">
        <v>589</v>
      </c>
      <c r="B491" s="276">
        <v>3318</v>
      </c>
    </row>
    <row r="492" customHeight="1" spans="1:2">
      <c r="A492" s="176" t="s">
        <v>209</v>
      </c>
      <c r="B492" s="277">
        <v>1225</v>
      </c>
    </row>
    <row r="493" customHeight="1" spans="1:2">
      <c r="A493" s="176" t="s">
        <v>210</v>
      </c>
      <c r="B493" s="277">
        <v>444</v>
      </c>
    </row>
    <row r="494" customHeight="1" spans="1:2">
      <c r="A494" s="262" t="s">
        <v>590</v>
      </c>
      <c r="B494" s="277">
        <v>16</v>
      </c>
    </row>
    <row r="495" customHeight="1" spans="1:2">
      <c r="A495" s="262" t="s">
        <v>591</v>
      </c>
      <c r="B495" s="277">
        <v>76</v>
      </c>
    </row>
    <row r="496" customHeight="1" spans="1:2">
      <c r="A496" s="176" t="s">
        <v>592</v>
      </c>
      <c r="B496" s="277">
        <v>1557</v>
      </c>
    </row>
    <row r="497" customHeight="1" spans="1:2">
      <c r="A497" s="175" t="s">
        <v>593</v>
      </c>
      <c r="B497" s="276">
        <v>111</v>
      </c>
    </row>
    <row r="498" customHeight="1" spans="1:2">
      <c r="A498" s="176" t="s">
        <v>209</v>
      </c>
      <c r="B498" s="277">
        <v>45</v>
      </c>
    </row>
    <row r="499" customHeight="1" spans="1:2">
      <c r="A499" s="176" t="s">
        <v>210</v>
      </c>
      <c r="B499" s="277">
        <v>12</v>
      </c>
    </row>
    <row r="500" customHeight="1" spans="1:2">
      <c r="A500" s="176" t="s">
        <v>594</v>
      </c>
      <c r="B500" s="277">
        <v>54</v>
      </c>
    </row>
    <row r="501" customHeight="1" spans="1:2">
      <c r="A501" s="175" t="s">
        <v>190</v>
      </c>
      <c r="B501" s="276">
        <v>16890</v>
      </c>
    </row>
    <row r="502" customHeight="1" spans="1:2">
      <c r="A502" s="175" t="s">
        <v>595</v>
      </c>
      <c r="B502" s="276">
        <v>9885</v>
      </c>
    </row>
    <row r="503" customHeight="1" spans="1:2">
      <c r="A503" s="176" t="s">
        <v>596</v>
      </c>
      <c r="B503" s="277">
        <v>2100</v>
      </c>
    </row>
    <row r="504" customHeight="1" spans="1:2">
      <c r="A504" s="176" t="s">
        <v>597</v>
      </c>
      <c r="B504" s="277">
        <v>1698</v>
      </c>
    </row>
    <row r="505" customHeight="1" spans="1:2">
      <c r="A505" s="262" t="s">
        <v>598</v>
      </c>
      <c r="B505" s="277">
        <v>5712</v>
      </c>
    </row>
    <row r="506" customHeight="1" spans="1:2">
      <c r="A506" s="176" t="s">
        <v>599</v>
      </c>
      <c r="B506" s="277">
        <v>375</v>
      </c>
    </row>
    <row r="507" customHeight="1" spans="1:2">
      <c r="A507" s="175" t="s">
        <v>600</v>
      </c>
      <c r="B507" s="276">
        <v>7005</v>
      </c>
    </row>
    <row r="508" customHeight="1" spans="1:2">
      <c r="A508" s="176" t="s">
        <v>601</v>
      </c>
      <c r="B508" s="277">
        <v>7005</v>
      </c>
    </row>
    <row r="509" customHeight="1" spans="1:2">
      <c r="A509" s="175" t="s">
        <v>191</v>
      </c>
      <c r="B509" s="276">
        <v>3720</v>
      </c>
    </row>
    <row r="510" customHeight="1" spans="1:2">
      <c r="A510" s="175" t="s">
        <v>602</v>
      </c>
      <c r="B510" s="276">
        <v>3720</v>
      </c>
    </row>
    <row r="511" customHeight="1" spans="1:2">
      <c r="A511" s="262" t="s">
        <v>603</v>
      </c>
      <c r="B511" s="277">
        <v>79</v>
      </c>
    </row>
    <row r="512" customHeight="1" spans="1:2">
      <c r="A512" s="176" t="s">
        <v>604</v>
      </c>
      <c r="B512" s="277">
        <v>141</v>
      </c>
    </row>
    <row r="513" customHeight="1" spans="1:2">
      <c r="A513" s="176" t="s">
        <v>605</v>
      </c>
      <c r="B513" s="277">
        <v>3500</v>
      </c>
    </row>
    <row r="514" customHeight="1" spans="1:2">
      <c r="A514" s="175" t="s">
        <v>192</v>
      </c>
      <c r="B514" s="276">
        <v>2711</v>
      </c>
    </row>
    <row r="515" customHeight="1" spans="1:2">
      <c r="A515" s="175" t="s">
        <v>606</v>
      </c>
      <c r="B515" s="276">
        <v>540</v>
      </c>
    </row>
    <row r="516" customHeight="1" spans="1:2">
      <c r="A516" s="176" t="s">
        <v>209</v>
      </c>
      <c r="B516" s="277">
        <v>210</v>
      </c>
    </row>
    <row r="517" customHeight="1" spans="1:2">
      <c r="A517" s="176" t="s">
        <v>607</v>
      </c>
      <c r="B517" s="277">
        <v>150</v>
      </c>
    </row>
    <row r="518" customHeight="1" spans="1:2">
      <c r="A518" s="262" t="s">
        <v>607</v>
      </c>
      <c r="B518" s="277">
        <v>115</v>
      </c>
    </row>
    <row r="519" customHeight="1" spans="1:2">
      <c r="A519" s="176" t="s">
        <v>608</v>
      </c>
      <c r="B519" s="277">
        <v>65</v>
      </c>
    </row>
    <row r="520" customHeight="1" spans="1:2">
      <c r="A520" s="175" t="s">
        <v>609</v>
      </c>
      <c r="B520" s="276">
        <v>1321</v>
      </c>
    </row>
    <row r="521" customHeight="1" spans="1:2">
      <c r="A521" s="176" t="s">
        <v>210</v>
      </c>
      <c r="B521" s="277">
        <v>130</v>
      </c>
    </row>
    <row r="522" customHeight="1" spans="1:2">
      <c r="A522" s="176" t="s">
        <v>610</v>
      </c>
      <c r="B522" s="277">
        <v>263</v>
      </c>
    </row>
    <row r="523" customHeight="1" spans="1:2">
      <c r="A523" s="176" t="s">
        <v>611</v>
      </c>
      <c r="B523" s="277">
        <v>928</v>
      </c>
    </row>
    <row r="524" customHeight="1" spans="1:2">
      <c r="A524" s="175" t="s">
        <v>612</v>
      </c>
      <c r="B524" s="276">
        <v>850</v>
      </c>
    </row>
    <row r="525" customHeight="1" spans="1:2">
      <c r="A525" s="262" t="s">
        <v>613</v>
      </c>
      <c r="B525" s="277">
        <v>600</v>
      </c>
    </row>
    <row r="526" customHeight="1" spans="1:2">
      <c r="A526" s="176" t="s">
        <v>614</v>
      </c>
      <c r="B526" s="277">
        <v>250</v>
      </c>
    </row>
    <row r="527" customHeight="1" spans="1:2">
      <c r="A527" s="175" t="s">
        <v>195</v>
      </c>
      <c r="B527" s="276">
        <v>6869</v>
      </c>
    </row>
    <row r="528" customHeight="1" spans="1:2">
      <c r="A528" s="176" t="s">
        <v>615</v>
      </c>
      <c r="B528" s="277">
        <v>6869</v>
      </c>
    </row>
    <row r="529" customHeight="1" spans="1:2">
      <c r="A529" s="176" t="s">
        <v>616</v>
      </c>
      <c r="B529" s="277">
        <v>6855</v>
      </c>
    </row>
    <row r="530" customHeight="1" spans="1:2">
      <c r="A530" s="268" t="s">
        <v>617</v>
      </c>
      <c r="B530" s="281">
        <v>14</v>
      </c>
    </row>
    <row r="532" hidden="1" customHeight="1"/>
    <row r="533" hidden="1" customHeight="1"/>
    <row r="534" hidden="1" customHeight="1"/>
    <row r="535" hidden="1" customHeight="1"/>
  </sheetData>
  <mergeCells count="1">
    <mergeCell ref="A1:B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45</vt:i4>
      </vt:variant>
    </vt:vector>
  </HeadingPairs>
  <TitlesOfParts>
    <vt:vector size="45" baseType="lpstr">
      <vt:lpstr>目录</vt:lpstr>
      <vt:lpstr>（表1）一般公共预算收入决算总表（全辖）</vt:lpstr>
      <vt:lpstr>(表2)一般公共预算收入明细表（全辖）</vt:lpstr>
      <vt:lpstr>（表3）一般公共预算收入决算总表(本级）</vt:lpstr>
      <vt:lpstr>(表4)一般公共预算收入明细表(本级）</vt:lpstr>
      <vt:lpstr>（表5）一般公共预算支出决算总表（全辖）</vt:lpstr>
      <vt:lpstr>（表6）一般公共预算支出决算表（全辖）</vt:lpstr>
      <vt:lpstr>（表7）一般公共预算支出决算功能分类决算表（全辖）</vt:lpstr>
      <vt:lpstr>（表8）一般公共预算支出决算功能分类明细表（全辖）</vt:lpstr>
      <vt:lpstr>（表9）一般公共预算支出决算经济分类明细表（全辖）</vt:lpstr>
      <vt:lpstr>（表10）一般公共预算（基本）支出决算经济分类明细表（全辖）</vt:lpstr>
      <vt:lpstr>（表11）一般公共预算支出决算总表（本级）</vt:lpstr>
      <vt:lpstr>（表12）一般公共预算支出决算表（本级）</vt:lpstr>
      <vt:lpstr>（表13）一般公共预算支出决算功能分类决算表（本级）</vt:lpstr>
      <vt:lpstr>（表14）一般公共预算支出决算功能分类明细表（本级）</vt:lpstr>
      <vt:lpstr>（表15）一般公共预算支出决算经济分类明细表（本级）</vt:lpstr>
      <vt:lpstr>（表16）一般公共预算（基本）支出决算经济分类明细表（本级）</vt:lpstr>
      <vt:lpstr>（表17）一般公共预算税收返还和转移支付决算表</vt:lpstr>
      <vt:lpstr>（表18）南县一般公共预算专项转移支付决算表（分项目）</vt:lpstr>
      <vt:lpstr>（表19）一般公共预算税收返还和转移支付决算表（分地区）</vt:lpstr>
      <vt:lpstr>（表20）政府性基金预算收入决算总表（全辖）</vt:lpstr>
      <vt:lpstr>(表21)政府性基金预算收入决算明细表（全辖）</vt:lpstr>
      <vt:lpstr>（表22）政府性基金预算收入决算总表（本级）</vt:lpstr>
      <vt:lpstr>(表23)政府性基金预算收入决算明细表（本级）</vt:lpstr>
      <vt:lpstr>（表24）政府性基金预算支出决算总表（全辖）</vt:lpstr>
      <vt:lpstr>（表25）政府性基金预算（功能分类）支出决算总表（全辖）</vt:lpstr>
      <vt:lpstr>(表26)政府性基金预算（功能分类）支出决算明细表（全辖）</vt:lpstr>
      <vt:lpstr>（表27）政府性基金预算支出决算总表（本级）</vt:lpstr>
      <vt:lpstr>（表28）南县政府性基金预算（功能分类）支出决算总表（本级）</vt:lpstr>
      <vt:lpstr>(表29)政府性基金预算（功能分类）支出决算明细表（本级）</vt:lpstr>
      <vt:lpstr>(表30)政府性基金预算转移支付收入决算表</vt:lpstr>
      <vt:lpstr>(表31）政府性基金预算转移支付决算表（分地区）</vt:lpstr>
      <vt:lpstr>（表32）政府性基金预算转移支付决算表（分项目）</vt:lpstr>
      <vt:lpstr>(表33)国有资本经营预算收入决算总表（全辖）</vt:lpstr>
      <vt:lpstr>（表34)国有资本经营预算收入决算总表（本级）</vt:lpstr>
      <vt:lpstr>(表35)国有资本经营预算支出决算总表（全辖）</vt:lpstr>
      <vt:lpstr>（表36）国有资本经营预算支出决算总表（本级）</vt:lpstr>
      <vt:lpstr>（表37）国有资本经营预算转移支付决算表（分地区）</vt:lpstr>
      <vt:lpstr>（表38）国有资本经营预算转移支付决算表（分项目）</vt:lpstr>
      <vt:lpstr>（表39）社会保险基金收入情况表</vt:lpstr>
      <vt:lpstr>（表40）社会保险基金支出情况表</vt:lpstr>
      <vt:lpstr>(表41）地方政府债务限额及余额情况表</vt:lpstr>
      <vt:lpstr>（表42）地方政府债务付息情况表</vt:lpstr>
      <vt:lpstr>（表43）政府新增一般债务安排情况表</vt:lpstr>
      <vt:lpstr>(表44)政府新增专项债务安排情况表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程欣</dc:creator>
  <cp:lastModifiedBy>@wang</cp:lastModifiedBy>
  <dcterms:created xsi:type="dcterms:W3CDTF">2020-02-12T08:16:00Z</dcterms:created>
  <dcterms:modified xsi:type="dcterms:W3CDTF">2022-08-31T08:51:36Z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CD9717C4A38340038F61BC09C9700668</vt:lpwstr>
  </property>
</Properties>
</file>