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04"/>
  </bookViews>
  <sheets>
    <sheet name="基础数据表" sheetId="1" r:id="rId1"/>
  </sheets>
  <calcPr calcId="144525"/>
</workbook>
</file>

<file path=xl/sharedStrings.xml><?xml version="1.0" encoding="utf-8"?>
<sst xmlns="http://schemas.openxmlformats.org/spreadsheetml/2006/main" count="35" uniqueCount="31">
  <si>
    <t>附件1</t>
  </si>
  <si>
    <r>
      <t>2020</t>
    </r>
    <r>
      <rPr>
        <b/>
        <sz val="16"/>
        <color rgb="FF000000"/>
        <rFont val="宋体"/>
        <charset val="134"/>
      </rPr>
      <t>年退役军人事务管理工作经费财政支出基础数据表</t>
    </r>
  </si>
  <si>
    <r>
      <rPr>
        <sz val="11"/>
        <color theme="1"/>
        <rFont val="宋体"/>
        <charset val="134"/>
      </rPr>
      <t>单位：元</t>
    </r>
  </si>
  <si>
    <r>
      <rPr>
        <sz val="11"/>
        <color rgb="FF000000"/>
        <rFont val="宋体"/>
        <charset val="134"/>
      </rPr>
      <t>项目单位</t>
    </r>
  </si>
  <si>
    <r>
      <rPr>
        <sz val="11"/>
        <color rgb="FF000000"/>
        <rFont val="宋体"/>
        <charset val="134"/>
      </rPr>
      <t>资金来源</t>
    </r>
  </si>
  <si>
    <r>
      <rPr>
        <sz val="11"/>
        <color rgb="FF000000"/>
        <rFont val="宋体"/>
        <charset val="134"/>
      </rPr>
      <t>资金支出</t>
    </r>
  </si>
  <si>
    <r>
      <rPr>
        <sz val="11"/>
        <color rgb="FF000000"/>
        <rFont val="宋体"/>
        <charset val="134"/>
      </rPr>
      <t>资金总预算（元）</t>
    </r>
  </si>
  <si>
    <r>
      <rPr>
        <sz val="11"/>
        <color rgb="FF000000"/>
        <rFont val="宋体"/>
        <charset val="134"/>
      </rPr>
      <t>实际到位数（元）</t>
    </r>
  </si>
  <si>
    <r>
      <rPr>
        <sz val="11"/>
        <color rgb="FF000000"/>
        <rFont val="宋体"/>
        <charset val="134"/>
      </rPr>
      <t>资金支出内容</t>
    </r>
  </si>
  <si>
    <r>
      <rPr>
        <sz val="11"/>
        <color rgb="FF000000"/>
        <rFont val="宋体"/>
        <charset val="134"/>
      </rPr>
      <t>预算数（元）</t>
    </r>
  </si>
  <si>
    <r>
      <rPr>
        <sz val="11"/>
        <color rgb="FF000000"/>
        <rFont val="宋体"/>
        <charset val="134"/>
      </rPr>
      <t>执行数（元）</t>
    </r>
  </si>
  <si>
    <r>
      <rPr>
        <sz val="11"/>
        <color rgb="FF000000"/>
        <rFont val="宋体"/>
        <charset val="134"/>
      </rPr>
      <t>占比</t>
    </r>
  </si>
  <si>
    <r>
      <rPr>
        <sz val="11"/>
        <color rgb="FF000000"/>
        <rFont val="宋体"/>
        <charset val="134"/>
      </rPr>
      <t>合计</t>
    </r>
  </si>
  <si>
    <r>
      <rPr>
        <sz val="11"/>
        <color rgb="FF000000"/>
        <rFont val="宋体"/>
        <charset val="134"/>
      </rPr>
      <t>本级投入</t>
    </r>
  </si>
  <si>
    <r>
      <rPr>
        <sz val="11"/>
        <color rgb="FF000000"/>
        <rFont val="宋体"/>
        <charset val="134"/>
      </rPr>
      <t>南县退役军人事务局</t>
    </r>
  </si>
  <si>
    <r>
      <rPr>
        <sz val="11"/>
        <color rgb="FF000000"/>
        <rFont val="宋体"/>
        <charset val="134"/>
      </rPr>
      <t>退役军人事务管理工作</t>
    </r>
  </si>
  <si>
    <r>
      <rPr>
        <sz val="11"/>
        <color rgb="FF000000"/>
        <rFont val="宋体"/>
        <charset val="134"/>
      </rPr>
      <t>信息采集及走访慰问费</t>
    </r>
  </si>
  <si>
    <r>
      <rPr>
        <sz val="11"/>
        <color rgb="FF000000"/>
        <rFont val="宋体"/>
        <charset val="134"/>
      </rPr>
      <t>法律服务</t>
    </r>
  </si>
  <si>
    <r>
      <rPr>
        <sz val="11"/>
        <color rgb="FF000000"/>
        <rFont val="宋体"/>
        <charset val="134"/>
      </rPr>
      <t>就业创业及技能培训</t>
    </r>
  </si>
  <si>
    <r>
      <rPr>
        <sz val="11"/>
        <color rgb="FF000000"/>
        <rFont val="宋体"/>
        <charset val="134"/>
      </rPr>
      <t>帮扶援助</t>
    </r>
  </si>
  <si>
    <r>
      <rPr>
        <sz val="11"/>
        <color rgb="FF000000"/>
        <rFont val="宋体"/>
        <charset val="134"/>
      </rPr>
      <t>乡镇工作经费</t>
    </r>
  </si>
  <si>
    <r>
      <rPr>
        <sz val="11"/>
        <color rgb="FF000000"/>
        <rFont val="宋体"/>
        <charset val="134"/>
      </rPr>
      <t>信访维稳费</t>
    </r>
  </si>
  <si>
    <r>
      <rPr>
        <sz val="11"/>
        <color rgb="FF000000"/>
        <rFont val="宋体"/>
        <charset val="134"/>
      </rPr>
      <t>立项争资</t>
    </r>
  </si>
  <si>
    <r>
      <rPr>
        <sz val="11"/>
        <color rgb="FF000000"/>
        <rFont val="宋体"/>
        <charset val="134"/>
      </rPr>
      <t>日常事务经费</t>
    </r>
  </si>
  <si>
    <r>
      <rPr>
        <sz val="11"/>
        <color rgb="FF000000"/>
        <rFont val="宋体"/>
        <charset val="134"/>
      </rPr>
      <t>购买固定资产</t>
    </r>
  </si>
  <si>
    <r>
      <rPr>
        <sz val="11"/>
        <color rgb="FF000000"/>
        <rFont val="宋体"/>
        <charset val="134"/>
      </rPr>
      <t>预算外人员经费</t>
    </r>
  </si>
  <si>
    <r>
      <rPr>
        <sz val="11"/>
        <color rgb="FF000000"/>
        <rFont val="宋体"/>
        <charset val="134"/>
      </rPr>
      <t>小计</t>
    </r>
  </si>
  <si>
    <r>
      <rPr>
        <sz val="11"/>
        <color rgb="FF000000"/>
        <rFont val="宋体"/>
        <charset val="134"/>
      </rPr>
      <t>双拥工作</t>
    </r>
  </si>
  <si>
    <r>
      <rPr>
        <sz val="11"/>
        <color rgb="FF000000"/>
        <rFont val="宋体"/>
        <charset val="134"/>
      </rPr>
      <t>烈士陵园服务管理工作</t>
    </r>
  </si>
  <si>
    <r>
      <rPr>
        <sz val="11"/>
        <color rgb="FF000000"/>
        <rFont val="宋体"/>
        <charset val="134"/>
      </rPr>
      <t>军休所服务工作</t>
    </r>
  </si>
  <si>
    <r>
      <rPr>
        <sz val="11"/>
        <color rgb="FF000000"/>
        <rFont val="宋体"/>
        <charset val="134"/>
      </rPr>
      <t>光荣院服务工作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</si>
</sst>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ajor"/>
    </font>
    <font>
      <b/>
      <sz val="16"/>
      <color rgb="FF000000"/>
      <name val="Times New Roman"/>
      <charset val="134"/>
    </font>
    <font>
      <sz val="11"/>
      <color theme="1"/>
      <name val="Times New Roman"/>
      <charset val="134"/>
    </font>
    <font>
      <sz val="11"/>
      <color rgb="FF000000"/>
      <name val="Times New Roman"/>
      <charset val="134"/>
    </font>
    <font>
      <sz val="11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0"/>
      <name val="Arial"/>
      <charset val="134"/>
    </font>
    <font>
      <sz val="11"/>
      <color rgb="FFFA7D00"/>
      <name val="宋体"/>
      <charset val="0"/>
      <scheme val="minor"/>
    </font>
    <font>
      <sz val="10"/>
      <name val="Arial"/>
      <charset val="134"/>
    </font>
    <font>
      <b/>
      <sz val="16"/>
      <color rgb="FF000000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3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6" fillId="3" borderId="7" applyNumberFormat="0" applyAlignment="0" applyProtection="0">
      <alignment vertical="center"/>
    </xf>
    <xf numFmtId="0" fontId="10" fillId="3" borderId="2" applyNumberFormat="0" applyAlignment="0" applyProtection="0">
      <alignment vertical="center"/>
    </xf>
    <xf numFmtId="0" fontId="25" fillId="18" borderId="6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30" fillId="0" borderId="0"/>
    <xf numFmtId="43" fontId="28" fillId="0" borderId="0" applyFont="0" applyFill="0" applyBorder="0" applyAlignment="0" applyProtection="0"/>
  </cellStyleXfs>
  <cellXfs count="23">
    <xf numFmtId="0" fontId="0" fillId="0" borderId="0" xfId="0"/>
    <xf numFmtId="10" fontId="0" fillId="0" borderId="0" xfId="11" applyNumberFormat="1" applyFont="1" applyAlignment="1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3" fontId="4" fillId="0" borderId="1" xfId="8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3" fontId="5" fillId="0" borderId="1" xfId="8" applyFont="1" applyBorder="1" applyAlignment="1">
      <alignment horizontal="center" vertical="center" wrapText="1"/>
    </xf>
    <xf numFmtId="43" fontId="5" fillId="0" borderId="1" xfId="8" applyFont="1" applyBorder="1" applyAlignment="1">
      <alignment vertical="center" wrapText="1"/>
    </xf>
    <xf numFmtId="10" fontId="5" fillId="0" borderId="1" xfId="11" applyNumberFormat="1" applyFont="1" applyBorder="1" applyAlignment="1">
      <alignment vertical="center" wrapText="1"/>
    </xf>
    <xf numFmtId="43" fontId="6" fillId="0" borderId="0" xfId="11" applyNumberFormat="1" applyFont="1" applyBorder="1" applyAlignment="1">
      <alignment vertical="center" wrapText="1"/>
    </xf>
    <xf numFmtId="43" fontId="0" fillId="0" borderId="0" xfId="0" applyNumberFormat="1"/>
    <xf numFmtId="43" fontId="7" fillId="0" borderId="1" xfId="8" applyFont="1" applyBorder="1" applyAlignment="1">
      <alignment vertical="center" wrapText="1"/>
    </xf>
    <xf numFmtId="43" fontId="8" fillId="0" borderId="0" xfId="0" applyNumberFormat="1" applyFont="1"/>
    <xf numFmtId="0" fontId="0" fillId="0" borderId="0" xfId="0" applyAlignment="1">
      <alignment horizontal="center" vertical="center"/>
    </xf>
    <xf numFmtId="43" fontId="0" fillId="0" borderId="0" xfId="8" applyFont="1" applyAlignment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千位分隔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2"/>
  <sheetViews>
    <sheetView tabSelected="1" topLeftCell="A7" workbookViewId="0">
      <selection activeCell="C4" sqref="$A4:$XFD22"/>
    </sheetView>
  </sheetViews>
  <sheetFormatPr defaultColWidth="9" defaultRowHeight="14.4"/>
  <cols>
    <col min="2" max="2" width="8.66666666666667" customWidth="1"/>
    <col min="3" max="6" width="16.5555555555556" customWidth="1"/>
    <col min="7" max="7" width="15.3333333333333" customWidth="1"/>
    <col min="8" max="8" width="22.6666666666667" customWidth="1"/>
    <col min="9" max="10" width="15.3333333333333" customWidth="1"/>
    <col min="11" max="11" width="15.3333333333333" style="1" customWidth="1"/>
    <col min="12" max="12" width="15" hidden="1" customWidth="1"/>
    <col min="13" max="13" width="15" customWidth="1"/>
    <col min="14" max="14" width="16.4444444444444" customWidth="1"/>
    <col min="15" max="15" width="9" customWidth="1"/>
    <col min="16" max="16" width="11" customWidth="1"/>
    <col min="17" max="17" width="13.8888888888889" customWidth="1"/>
    <col min="18" max="19" width="12.7777777777778" customWidth="1"/>
    <col min="20" max="20" width="17.2222222222222" customWidth="1"/>
    <col min="21" max="21" width="16.1111111111111" customWidth="1"/>
    <col min="23" max="23" width="16.1111111111111" customWidth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4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" customHeight="1" spans="1:11">
      <c r="A4" s="5" t="s">
        <v>3</v>
      </c>
      <c r="B4" s="5"/>
      <c r="C4" s="6" t="s">
        <v>4</v>
      </c>
      <c r="D4" s="6"/>
      <c r="E4" s="6"/>
      <c r="F4" s="6"/>
      <c r="G4" s="6" t="s">
        <v>5</v>
      </c>
      <c r="H4" s="6"/>
      <c r="I4" s="6"/>
      <c r="J4" s="6"/>
      <c r="K4" s="6"/>
    </row>
    <row r="5" ht="24" customHeight="1" spans="1:19">
      <c r="A5" s="5"/>
      <c r="B5" s="5"/>
      <c r="C5" s="6" t="s">
        <v>6</v>
      </c>
      <c r="D5" s="6"/>
      <c r="E5" s="6" t="s">
        <v>7</v>
      </c>
      <c r="F5" s="6"/>
      <c r="G5" s="6" t="s">
        <v>8</v>
      </c>
      <c r="H5" s="6"/>
      <c r="I5" s="6" t="s">
        <v>9</v>
      </c>
      <c r="J5" s="6" t="s">
        <v>10</v>
      </c>
      <c r="K5" s="12" t="s">
        <v>11</v>
      </c>
      <c r="Q5" s="21"/>
      <c r="R5" s="21"/>
      <c r="S5" s="21"/>
    </row>
    <row r="6" ht="24" customHeight="1" spans="1:21">
      <c r="A6" s="5"/>
      <c r="B6" s="5"/>
      <c r="C6" s="6" t="s">
        <v>12</v>
      </c>
      <c r="D6" s="6" t="s">
        <v>13</v>
      </c>
      <c r="E6" s="6" t="s">
        <v>12</v>
      </c>
      <c r="F6" s="6" t="s">
        <v>13</v>
      </c>
      <c r="G6" s="6"/>
      <c r="H6" s="6"/>
      <c r="I6" s="6"/>
      <c r="J6" s="6"/>
      <c r="K6" s="12"/>
      <c r="N6" s="13"/>
      <c r="Q6" s="18"/>
      <c r="R6" s="18"/>
      <c r="S6" s="18"/>
      <c r="U6" s="22"/>
    </row>
    <row r="7" ht="24" customHeight="1" spans="1:21">
      <c r="A7" s="5" t="s">
        <v>14</v>
      </c>
      <c r="B7" s="5"/>
      <c r="C7" s="7">
        <v>3550000</v>
      </c>
      <c r="D7" s="7">
        <f>C7</f>
        <v>3550000</v>
      </c>
      <c r="E7" s="7">
        <f>D7</f>
        <v>3550000</v>
      </c>
      <c r="F7" s="7">
        <f>E7</f>
        <v>3550000</v>
      </c>
      <c r="G7" s="6" t="s">
        <v>15</v>
      </c>
      <c r="H7" s="8" t="s">
        <v>16</v>
      </c>
      <c r="I7" s="14">
        <v>3000000</v>
      </c>
      <c r="J7" s="15">
        <v>316657.2</v>
      </c>
      <c r="K7" s="16">
        <f t="shared" ref="K7:K22" si="0">J7/L7</f>
        <v>0.0897598187312977</v>
      </c>
      <c r="L7" s="17">
        <v>3527827.98</v>
      </c>
      <c r="N7" s="18"/>
      <c r="U7" s="18"/>
    </row>
    <row r="8" ht="24" customHeight="1" spans="1:21">
      <c r="A8" s="5"/>
      <c r="B8" s="5"/>
      <c r="C8" s="7"/>
      <c r="D8" s="7"/>
      <c r="E8" s="7"/>
      <c r="F8" s="7"/>
      <c r="G8" s="6"/>
      <c r="H8" s="8" t="s">
        <v>17</v>
      </c>
      <c r="I8" s="14"/>
      <c r="J8" s="15">
        <v>20760</v>
      </c>
      <c r="K8" s="16">
        <f t="shared" si="0"/>
        <v>0.00588464066776861</v>
      </c>
      <c r="L8" s="17">
        <v>3527827.98</v>
      </c>
      <c r="N8" s="18"/>
      <c r="Q8" s="18"/>
      <c r="R8" s="18"/>
      <c r="S8" s="18"/>
      <c r="U8" s="18"/>
    </row>
    <row r="9" ht="24" customHeight="1" spans="1:21">
      <c r="A9" s="5"/>
      <c r="B9" s="5"/>
      <c r="C9" s="7"/>
      <c r="D9" s="7"/>
      <c r="E9" s="7"/>
      <c r="F9" s="7"/>
      <c r="G9" s="6"/>
      <c r="H9" s="8" t="s">
        <v>18</v>
      </c>
      <c r="I9" s="14"/>
      <c r="J9" s="15">
        <v>155009</v>
      </c>
      <c r="K9" s="16">
        <f t="shared" si="0"/>
        <v>0.0439389337798721</v>
      </c>
      <c r="L9" s="17">
        <v>3527827.98</v>
      </c>
      <c r="N9" s="18"/>
      <c r="U9" s="18"/>
    </row>
    <row r="10" ht="24" customHeight="1" spans="1:21">
      <c r="A10" s="5"/>
      <c r="B10" s="5"/>
      <c r="C10" s="7"/>
      <c r="D10" s="7"/>
      <c r="E10" s="7"/>
      <c r="F10" s="7"/>
      <c r="G10" s="6"/>
      <c r="H10" s="8" t="s">
        <v>19</v>
      </c>
      <c r="I10" s="14"/>
      <c r="J10" s="15">
        <v>527119.54</v>
      </c>
      <c r="K10" s="16">
        <f t="shared" si="0"/>
        <v>0.149417585831382</v>
      </c>
      <c r="L10" s="17">
        <v>3527827.98</v>
      </c>
      <c r="N10" s="18"/>
      <c r="Q10" s="18"/>
      <c r="R10" s="18"/>
      <c r="S10" s="18"/>
      <c r="U10" s="18"/>
    </row>
    <row r="11" ht="24" customHeight="1" spans="1:21">
      <c r="A11" s="5"/>
      <c r="B11" s="5"/>
      <c r="C11" s="7"/>
      <c r="D11" s="7"/>
      <c r="E11" s="7"/>
      <c r="F11" s="7"/>
      <c r="G11" s="6"/>
      <c r="H11" s="8" t="s">
        <v>20</v>
      </c>
      <c r="I11" s="14"/>
      <c r="J11" s="15">
        <v>1026147</v>
      </c>
      <c r="K11" s="16">
        <f t="shared" si="0"/>
        <v>0.290872175689247</v>
      </c>
      <c r="L11" s="17">
        <v>3527827.98</v>
      </c>
      <c r="N11" s="18"/>
      <c r="U11" s="18"/>
    </row>
    <row r="12" ht="24" customHeight="1" spans="1:21">
      <c r="A12" s="5"/>
      <c r="B12" s="5"/>
      <c r="C12" s="7"/>
      <c r="D12" s="7"/>
      <c r="E12" s="7"/>
      <c r="F12" s="7"/>
      <c r="G12" s="6"/>
      <c r="H12" s="8" t="s">
        <v>21</v>
      </c>
      <c r="I12" s="14"/>
      <c r="J12" s="15">
        <v>147208</v>
      </c>
      <c r="K12" s="16">
        <f t="shared" si="0"/>
        <v>0.0417276581609288</v>
      </c>
      <c r="L12" s="17">
        <v>3527827.98</v>
      </c>
      <c r="N12" s="18"/>
      <c r="Q12" s="18"/>
      <c r="R12" s="18"/>
      <c r="S12" s="18"/>
      <c r="U12" s="18"/>
    </row>
    <row r="13" ht="24" customHeight="1" spans="1:21">
      <c r="A13" s="5"/>
      <c r="B13" s="5"/>
      <c r="C13" s="7"/>
      <c r="D13" s="7"/>
      <c r="E13" s="7"/>
      <c r="F13" s="7"/>
      <c r="G13" s="6"/>
      <c r="H13" s="8" t="s">
        <v>22</v>
      </c>
      <c r="I13" s="14"/>
      <c r="J13" s="15">
        <v>69761</v>
      </c>
      <c r="K13" s="16">
        <f t="shared" si="0"/>
        <v>0.0197744902516477</v>
      </c>
      <c r="L13" s="17">
        <v>3527827.98</v>
      </c>
      <c r="N13" s="18"/>
      <c r="Q13" s="18"/>
      <c r="R13" s="18"/>
      <c r="S13" s="18"/>
      <c r="U13" s="18"/>
    </row>
    <row r="14" ht="24" customHeight="1" spans="1:21">
      <c r="A14" s="5"/>
      <c r="B14" s="5"/>
      <c r="C14" s="7"/>
      <c r="D14" s="7"/>
      <c r="E14" s="7"/>
      <c r="F14" s="7"/>
      <c r="G14" s="6"/>
      <c r="H14" s="8" t="s">
        <v>23</v>
      </c>
      <c r="I14" s="14"/>
      <c r="J14" s="15">
        <v>272776.51</v>
      </c>
      <c r="K14" s="16">
        <f t="shared" si="0"/>
        <v>0.0773213749498069</v>
      </c>
      <c r="L14" s="17">
        <v>3527827.98</v>
      </c>
      <c r="N14" s="18"/>
      <c r="U14" s="18"/>
    </row>
    <row r="15" ht="24" customHeight="1" spans="1:21">
      <c r="A15" s="5"/>
      <c r="B15" s="5"/>
      <c r="C15" s="7"/>
      <c r="D15" s="7"/>
      <c r="E15" s="7"/>
      <c r="F15" s="7"/>
      <c r="G15" s="6"/>
      <c r="H15" s="8" t="s">
        <v>24</v>
      </c>
      <c r="I15" s="14"/>
      <c r="J15" s="15">
        <v>181280</v>
      </c>
      <c r="K15" s="16">
        <f t="shared" si="0"/>
        <v>0.0513857254457175</v>
      </c>
      <c r="L15" s="17">
        <v>3527827.98</v>
      </c>
      <c r="N15" s="18"/>
      <c r="U15" s="18"/>
    </row>
    <row r="16" ht="24" customHeight="1" spans="1:21">
      <c r="A16" s="5"/>
      <c r="B16" s="5"/>
      <c r="C16" s="7"/>
      <c r="D16" s="7"/>
      <c r="E16" s="7"/>
      <c r="F16" s="7"/>
      <c r="G16" s="6"/>
      <c r="H16" s="8" t="s">
        <v>25</v>
      </c>
      <c r="I16" s="14"/>
      <c r="J16" s="15">
        <v>89323.73</v>
      </c>
      <c r="K16" s="16">
        <f t="shared" si="0"/>
        <v>0.0253197521269163</v>
      </c>
      <c r="L16" s="17">
        <v>3527827.98</v>
      </c>
      <c r="N16" s="18"/>
      <c r="U16" s="18"/>
    </row>
    <row r="17" ht="24" customHeight="1" spans="1:14">
      <c r="A17" s="5"/>
      <c r="B17" s="5"/>
      <c r="C17" s="7"/>
      <c r="D17" s="7"/>
      <c r="E17" s="7"/>
      <c r="F17" s="7"/>
      <c r="G17" s="6"/>
      <c r="H17" s="6" t="s">
        <v>26</v>
      </c>
      <c r="I17" s="6"/>
      <c r="J17" s="15">
        <f>SUM(J7:J16)</f>
        <v>2806041.98</v>
      </c>
      <c r="K17" s="16">
        <f t="shared" si="0"/>
        <v>0.795402155634584</v>
      </c>
      <c r="L17" s="17">
        <v>3527827.98</v>
      </c>
      <c r="N17" s="18"/>
    </row>
    <row r="18" ht="24" customHeight="1" spans="1:23">
      <c r="A18" s="5"/>
      <c r="B18" s="5"/>
      <c r="C18" s="7"/>
      <c r="D18" s="7"/>
      <c r="E18" s="7"/>
      <c r="F18" s="7"/>
      <c r="G18" s="9" t="s">
        <v>27</v>
      </c>
      <c r="H18" s="9"/>
      <c r="I18" s="15">
        <v>230000</v>
      </c>
      <c r="J18" s="19">
        <v>275995</v>
      </c>
      <c r="K18" s="16">
        <f t="shared" si="0"/>
        <v>0.0782336898410789</v>
      </c>
      <c r="L18" s="17">
        <v>3527827.98</v>
      </c>
      <c r="N18" s="18"/>
      <c r="U18" s="18"/>
      <c r="W18" s="18"/>
    </row>
    <row r="19" ht="24" customHeight="1" spans="1:14">
      <c r="A19" s="5"/>
      <c r="B19" s="5"/>
      <c r="C19" s="7"/>
      <c r="D19" s="7"/>
      <c r="E19" s="7"/>
      <c r="F19" s="7"/>
      <c r="G19" s="9" t="s">
        <v>28</v>
      </c>
      <c r="H19" s="9"/>
      <c r="I19" s="15">
        <v>100000</v>
      </c>
      <c r="J19" s="19">
        <v>172580</v>
      </c>
      <c r="K19" s="16">
        <f t="shared" si="0"/>
        <v>0.0489196188074907</v>
      </c>
      <c r="L19" s="17">
        <v>3527827.98</v>
      </c>
      <c r="N19" s="20"/>
    </row>
    <row r="20" ht="24" customHeight="1" spans="1:12">
      <c r="A20" s="5"/>
      <c r="B20" s="5"/>
      <c r="C20" s="7"/>
      <c r="D20" s="7"/>
      <c r="E20" s="7"/>
      <c r="F20" s="7"/>
      <c r="G20" s="9" t="s">
        <v>29</v>
      </c>
      <c r="H20" s="9"/>
      <c r="I20" s="15">
        <v>100000</v>
      </c>
      <c r="J20" s="19">
        <v>33471</v>
      </c>
      <c r="K20" s="16">
        <f t="shared" si="0"/>
        <v>0.00948770750437781</v>
      </c>
      <c r="L20" s="17">
        <v>3527827.98</v>
      </c>
    </row>
    <row r="21" ht="24" customHeight="1" spans="1:16">
      <c r="A21" s="5"/>
      <c r="B21" s="5"/>
      <c r="C21" s="7"/>
      <c r="D21" s="7"/>
      <c r="E21" s="7"/>
      <c r="F21" s="7"/>
      <c r="G21" s="9" t="s">
        <v>30</v>
      </c>
      <c r="H21" s="9"/>
      <c r="I21" s="15">
        <v>120000</v>
      </c>
      <c r="J21" s="19">
        <v>239740</v>
      </c>
      <c r="K21" s="16">
        <f t="shared" si="0"/>
        <v>0.0679568282124686</v>
      </c>
      <c r="L21" s="17">
        <v>3527827.98</v>
      </c>
      <c r="P21" s="18"/>
    </row>
    <row r="22" ht="24" customHeight="1" spans="1:12">
      <c r="A22" s="5" t="s">
        <v>12</v>
      </c>
      <c r="B22" s="5"/>
      <c r="C22" s="10">
        <f>SUM(C7)</f>
        <v>3550000</v>
      </c>
      <c r="D22" s="10">
        <f t="shared" ref="D22:F22" si="1">SUM(D7)</f>
        <v>3550000</v>
      </c>
      <c r="E22" s="10">
        <f t="shared" si="1"/>
        <v>3550000</v>
      </c>
      <c r="F22" s="10">
        <f t="shared" si="1"/>
        <v>3550000</v>
      </c>
      <c r="G22" s="11" t="s">
        <v>12</v>
      </c>
      <c r="H22" s="11"/>
      <c r="I22" s="15">
        <f>SUM(I9:I21)</f>
        <v>550000</v>
      </c>
      <c r="J22" s="15">
        <f>J17+J18+J19+J20+J21</f>
        <v>3527827.98</v>
      </c>
      <c r="K22" s="16">
        <f t="shared" si="0"/>
        <v>1</v>
      </c>
      <c r="L22" s="17">
        <v>3527827.98</v>
      </c>
    </row>
  </sheetData>
  <mergeCells count="26">
    <mergeCell ref="A1:K1"/>
    <mergeCell ref="A2:K2"/>
    <mergeCell ref="A3:K3"/>
    <mergeCell ref="C4:F4"/>
    <mergeCell ref="G4:K4"/>
    <mergeCell ref="C5:D5"/>
    <mergeCell ref="E5:F5"/>
    <mergeCell ref="H17:I17"/>
    <mergeCell ref="G18:H18"/>
    <mergeCell ref="G19:H19"/>
    <mergeCell ref="G20:H20"/>
    <mergeCell ref="G21:H21"/>
    <mergeCell ref="A22:B22"/>
    <mergeCell ref="G22:H22"/>
    <mergeCell ref="C7:C21"/>
    <mergeCell ref="D7:D21"/>
    <mergeCell ref="E7:E21"/>
    <mergeCell ref="F7:F21"/>
    <mergeCell ref="G7:G17"/>
    <mergeCell ref="I5:I6"/>
    <mergeCell ref="I7:I16"/>
    <mergeCell ref="J5:J6"/>
    <mergeCell ref="K5:K6"/>
    <mergeCell ref="A7:B21"/>
    <mergeCell ref="A4:B6"/>
    <mergeCell ref="G5:H6"/>
  </mergeCells>
  <pageMargins left="0.75" right="0.75" top="1" bottom="1" header="0.5" footer="0.5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基础数据表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HHY</dc:creator>
  <cp:lastModifiedBy>zyzbw</cp:lastModifiedBy>
  <dcterms:created xsi:type="dcterms:W3CDTF">2021-05-28T03:49:00Z</dcterms:created>
  <dcterms:modified xsi:type="dcterms:W3CDTF">2021-08-26T02:10:31Z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E923331AD6B84C2FAB3BDFD88E6218A4</vt:lpwstr>
  </property>
  <property fmtid="{D5CDD505-2E9C-101B-9397-08002B2CF9AE}" pid="3" name="KSOProductBuildVer">
    <vt:lpwstr>2052-11.1.0.10700</vt:lpwstr>
  </property>
</Properties>
</file>