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6" windowHeight="7860"/>
  </bookViews>
  <sheets>
    <sheet name="基础数据表" sheetId="2" r:id="rId1"/>
    <sheet name="Sheet1" sheetId="3" state="hidden" r:id="rId2"/>
  </sheets>
  <calcPr calcId="144525"/>
</workbook>
</file>

<file path=xl/calcChain.xml><?xml version="1.0" encoding="utf-8"?>
<calcChain xmlns="http://schemas.openxmlformats.org/spreadsheetml/2006/main">
  <c r="B26" i="2" l="1"/>
  <c r="K25" i="2"/>
  <c r="G25" i="2"/>
  <c r="E25" i="2"/>
  <c r="O25" i="2" s="1"/>
  <c r="O24" i="2"/>
  <c r="F24" i="2"/>
  <c r="F25" i="2" s="1"/>
  <c r="O23" i="2"/>
  <c r="L23" i="2"/>
  <c r="P23" i="2" s="1"/>
  <c r="H23" i="2"/>
  <c r="H25" i="2" s="1"/>
  <c r="M22" i="2"/>
  <c r="K22" i="2"/>
  <c r="I22" i="2"/>
  <c r="G22" i="2"/>
  <c r="F22" i="2"/>
  <c r="E22" i="2"/>
  <c r="O22" i="2" s="1"/>
  <c r="O21" i="2"/>
  <c r="J21" i="2"/>
  <c r="J22" i="2" s="1"/>
  <c r="H21" i="2"/>
  <c r="F21" i="2"/>
  <c r="P21" i="2" s="1"/>
  <c r="O20" i="2"/>
  <c r="H20" i="2"/>
  <c r="P20" i="2" s="1"/>
  <c r="O19" i="2"/>
  <c r="L19" i="2"/>
  <c r="J19" i="2"/>
  <c r="H19" i="2"/>
  <c r="P19" i="2" s="1"/>
  <c r="O18" i="2"/>
  <c r="L18" i="2"/>
  <c r="P18" i="2" s="1"/>
  <c r="O17" i="2"/>
  <c r="N17" i="2"/>
  <c r="N22" i="2" s="1"/>
  <c r="L17" i="2"/>
  <c r="L22" i="2" s="1"/>
  <c r="H17" i="2"/>
  <c r="P17" i="2" s="1"/>
  <c r="O16" i="2"/>
  <c r="N16" i="2"/>
  <c r="P16" i="2" s="1"/>
  <c r="M15" i="2"/>
  <c r="M26" i="2" s="1"/>
  <c r="K15" i="2"/>
  <c r="K26" i="2" s="1"/>
  <c r="J15" i="2"/>
  <c r="I15" i="2"/>
  <c r="I26" i="2" s="1"/>
  <c r="G15" i="2"/>
  <c r="G26" i="2" s="1"/>
  <c r="E15" i="2"/>
  <c r="E26" i="2" s="1"/>
  <c r="O14" i="2"/>
  <c r="F14" i="2"/>
  <c r="P14" i="2" s="1"/>
  <c r="P13" i="2"/>
  <c r="O13" i="2"/>
  <c r="L13" i="2"/>
  <c r="P12" i="2"/>
  <c r="O12" i="2"/>
  <c r="N12" i="2"/>
  <c r="H12" i="2"/>
  <c r="P11" i="2"/>
  <c r="O11" i="2"/>
  <c r="N11" i="2"/>
  <c r="L11" i="2"/>
  <c r="H11" i="2"/>
  <c r="F11" i="2"/>
  <c r="O10" i="2"/>
  <c r="L10" i="2"/>
  <c r="J10" i="2"/>
  <c r="P10" i="2" s="1"/>
  <c r="H10" i="2"/>
  <c r="H15" i="2" s="1"/>
  <c r="O9" i="2"/>
  <c r="N9" i="2"/>
  <c r="J9" i="2"/>
  <c r="P9" i="2" s="1"/>
  <c r="O8" i="2"/>
  <c r="L8" i="2"/>
  <c r="L15" i="2" s="1"/>
  <c r="O7" i="2"/>
  <c r="O15" i="2" s="1"/>
  <c r="N7" i="2"/>
  <c r="P7" i="2" s="1"/>
  <c r="O26" i="2" l="1"/>
  <c r="L26" i="2"/>
  <c r="P22" i="2"/>
  <c r="P25" i="2"/>
  <c r="J26" i="2"/>
  <c r="F15" i="2"/>
  <c r="L25" i="2"/>
  <c r="P24" i="2"/>
  <c r="P8" i="2"/>
  <c r="H22" i="2"/>
  <c r="H26" i="2" s="1"/>
  <c r="N15" i="2"/>
  <c r="N26" i="2" s="1"/>
  <c r="P15" i="2" l="1"/>
  <c r="P26" i="2" s="1"/>
  <c r="F26" i="2"/>
</calcChain>
</file>

<file path=xl/sharedStrings.xml><?xml version="1.0" encoding="utf-8"?>
<sst xmlns="http://schemas.openxmlformats.org/spreadsheetml/2006/main" count="53" uniqueCount="26">
  <si>
    <t>附件1：</t>
  </si>
  <si>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年农村危房改造补助资金基础数据表</t>
    </r>
  </si>
  <si>
    <t>单位：元</t>
  </si>
  <si>
    <t>项目</t>
  </si>
  <si>
    <t>资金来源</t>
  </si>
  <si>
    <t>资金支出</t>
  </si>
  <si>
    <t>省级投入</t>
  </si>
  <si>
    <t>标准</t>
  </si>
  <si>
    <t>建档立卡贫困户</t>
  </si>
  <si>
    <t>低保户</t>
  </si>
  <si>
    <t>农村分散供养特困人员</t>
  </si>
  <si>
    <t>贫困残疾人家庭</t>
  </si>
  <si>
    <t>建档立卡脱贫户</t>
  </si>
  <si>
    <t>合计</t>
  </si>
  <si>
    <t>金额</t>
  </si>
  <si>
    <t>补助标准</t>
  </si>
  <si>
    <t>执行标准</t>
  </si>
  <si>
    <t>户数</t>
  </si>
  <si>
    <t>修缮加固房屋</t>
  </si>
  <si>
    <t>8000-15000</t>
  </si>
  <si>
    <t>小计</t>
  </si>
  <si>
    <t>新建房屋</t>
  </si>
  <si>
    <t>20000-30000</t>
  </si>
  <si>
    <t>基本住房兜底保障</t>
  </si>
  <si>
    <t>补助金额</t>
  </si>
  <si>
    <t>户数比重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</si>
</sst>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#,##0.00_ "/>
  </numFmts>
  <fonts count="12" x14ac:knownFonts="1">
    <font>
      <sz val="11"/>
      <color theme="1"/>
      <name val="宋体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rgb="FF000000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color rgb="FF000000"/>
      <name val="Times New Roman"/>
      <family val="1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>
      <alignment vertical="center"/>
    </xf>
    <xf numFmtId="0" fontId="3" fillId="0" borderId="0"/>
    <xf numFmtId="43" fontId="3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9" fontId="2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Border="1"/>
    <xf numFmtId="0" fontId="3" fillId="0" borderId="0" xfId="2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 wrapText="1"/>
    </xf>
    <xf numFmtId="176" fontId="9" fillId="0" borderId="8" xfId="2" applyNumberFormat="1" applyFont="1" applyBorder="1" applyAlignment="1">
      <alignment horizontal="right" vertical="center" wrapText="1"/>
    </xf>
    <xf numFmtId="0" fontId="9" fillId="0" borderId="8" xfId="3" applyNumberFormat="1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wrapText="1"/>
    </xf>
    <xf numFmtId="176" fontId="9" fillId="0" borderId="8" xfId="2" applyNumberFormat="1" applyFont="1" applyBorder="1" applyAlignment="1">
      <alignment horizontal="right" wrapText="1"/>
    </xf>
    <xf numFmtId="4" fontId="9" fillId="0" borderId="8" xfId="2" applyNumberFormat="1" applyFont="1" applyBorder="1" applyAlignment="1">
      <alignment horizontal="right" vertical="center" wrapText="1"/>
    </xf>
    <xf numFmtId="176" fontId="3" fillId="0" borderId="0" xfId="2" applyNumberFormat="1" applyAlignment="1">
      <alignment vertical="center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176" fontId="9" fillId="0" borderId="9" xfId="2" applyNumberFormat="1" applyFont="1" applyBorder="1" applyAlignment="1">
      <alignment horizontal="center" vertical="center" wrapText="1"/>
    </xf>
    <xf numFmtId="176" fontId="9" fillId="0" borderId="10" xfId="2" applyNumberFormat="1" applyFont="1" applyBorder="1" applyAlignment="1">
      <alignment horizontal="center" vertical="center" wrapText="1"/>
    </xf>
    <xf numFmtId="176" fontId="9" fillId="0" borderId="11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5" fillId="0" borderId="7" xfId="2" applyFont="1" applyBorder="1" applyAlignment="1">
      <alignment horizontal="left" vertical="center"/>
    </xf>
    <xf numFmtId="0" fontId="6" fillId="0" borderId="7" xfId="2" applyFont="1" applyBorder="1" applyAlignment="1">
      <alignment horizontal="left" vertical="center"/>
    </xf>
    <xf numFmtId="0" fontId="5" fillId="0" borderId="8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4">
    <cellStyle name="百分比 2" xfId="1"/>
    <cellStyle name="常规" xfId="0" builtinId="0"/>
    <cellStyle name="常规 2" xfId="2"/>
    <cellStyle name="千位分隔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28"/>
  <sheetViews>
    <sheetView tabSelected="1" workbookViewId="0">
      <selection activeCell="Q16" sqref="Q16"/>
    </sheetView>
  </sheetViews>
  <sheetFormatPr defaultColWidth="9" defaultRowHeight="14.4" x14ac:dyDescent="0.25"/>
  <cols>
    <col min="1" max="1" width="11.88671875" style="10" customWidth="1"/>
    <col min="2" max="2" width="10.88671875" style="10" customWidth="1"/>
    <col min="3" max="3" width="10.33203125" style="10" customWidth="1"/>
    <col min="4" max="4" width="8.88671875" style="10" customWidth="1"/>
    <col min="5" max="5" width="5.88671875" style="10" customWidth="1"/>
    <col min="6" max="6" width="9.109375" style="10" customWidth="1"/>
    <col min="7" max="7" width="6.33203125" style="12" customWidth="1"/>
    <col min="8" max="8" width="8.6640625" style="10" customWidth="1"/>
    <col min="9" max="9" width="5.88671875" style="10" customWidth="1"/>
    <col min="10" max="10" width="8.5546875" style="10" customWidth="1"/>
    <col min="11" max="11" width="6.44140625" style="10" customWidth="1"/>
    <col min="12" max="12" width="9.5546875" style="10" customWidth="1"/>
    <col min="13" max="13" width="7.44140625" style="10" customWidth="1"/>
    <col min="14" max="14" width="11.21875" style="10" customWidth="1"/>
    <col min="15" max="15" width="6.21875" style="10" customWidth="1"/>
    <col min="16" max="16" width="12.33203125" style="10" customWidth="1"/>
    <col min="17" max="16381" width="9" style="10"/>
  </cols>
  <sheetData>
    <row r="1" spans="1:16" ht="27.6" customHeight="1" x14ac:dyDescent="0.25">
      <c r="A1" s="10" t="s">
        <v>0</v>
      </c>
    </row>
    <row r="2" spans="1:16" ht="24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s="11" customFormat="1" ht="14.4" customHeight="1" x14ac:dyDescent="0.25">
      <c r="A3" s="13"/>
      <c r="B3" s="30"/>
      <c r="C3" s="31"/>
      <c r="D3" s="31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3" t="s">
        <v>2</v>
      </c>
    </row>
    <row r="4" spans="1:16" x14ac:dyDescent="0.25">
      <c r="A4" s="35" t="s">
        <v>3</v>
      </c>
      <c r="B4" s="16" t="s">
        <v>4</v>
      </c>
      <c r="C4" s="32" t="s">
        <v>5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ht="28.2" customHeight="1" x14ac:dyDescent="0.25">
      <c r="A5" s="35"/>
      <c r="B5" s="16" t="s">
        <v>6</v>
      </c>
      <c r="C5" s="32" t="s">
        <v>7</v>
      </c>
      <c r="D5" s="32"/>
      <c r="E5" s="32" t="s">
        <v>8</v>
      </c>
      <c r="F5" s="32"/>
      <c r="G5" s="32" t="s">
        <v>9</v>
      </c>
      <c r="H5" s="32"/>
      <c r="I5" s="32" t="s">
        <v>10</v>
      </c>
      <c r="J5" s="32"/>
      <c r="K5" s="32" t="s">
        <v>11</v>
      </c>
      <c r="L5" s="32"/>
      <c r="M5" s="33" t="s">
        <v>12</v>
      </c>
      <c r="N5" s="34"/>
      <c r="O5" s="32" t="s">
        <v>13</v>
      </c>
      <c r="P5" s="32"/>
    </row>
    <row r="6" spans="1:16" x14ac:dyDescent="0.25">
      <c r="A6" s="35"/>
      <c r="B6" s="16" t="s">
        <v>14</v>
      </c>
      <c r="C6" s="16" t="s">
        <v>15</v>
      </c>
      <c r="D6" s="16" t="s">
        <v>16</v>
      </c>
      <c r="E6" s="16" t="s">
        <v>17</v>
      </c>
      <c r="F6" s="16" t="s">
        <v>14</v>
      </c>
      <c r="G6" s="16" t="s">
        <v>17</v>
      </c>
      <c r="H6" s="16" t="s">
        <v>14</v>
      </c>
      <c r="I6" s="16" t="s">
        <v>17</v>
      </c>
      <c r="J6" s="16" t="s">
        <v>14</v>
      </c>
      <c r="K6" s="16" t="s">
        <v>17</v>
      </c>
      <c r="L6" s="16" t="s">
        <v>14</v>
      </c>
      <c r="M6" s="16" t="s">
        <v>17</v>
      </c>
      <c r="N6" s="16" t="s">
        <v>14</v>
      </c>
      <c r="O6" s="16" t="s">
        <v>17</v>
      </c>
      <c r="P6" s="16" t="s">
        <v>14</v>
      </c>
    </row>
    <row r="7" spans="1:16" x14ac:dyDescent="0.25">
      <c r="A7" s="23" t="s">
        <v>18</v>
      </c>
      <c r="B7" s="26">
        <v>2710000</v>
      </c>
      <c r="C7" s="26" t="s">
        <v>19</v>
      </c>
      <c r="D7" s="17">
        <v>10000</v>
      </c>
      <c r="E7" s="18"/>
      <c r="F7" s="17"/>
      <c r="G7" s="15"/>
      <c r="H7" s="17"/>
      <c r="I7" s="18"/>
      <c r="J7" s="17"/>
      <c r="K7" s="17"/>
      <c r="L7" s="17"/>
      <c r="M7" s="18">
        <v>6</v>
      </c>
      <c r="N7" s="17">
        <f>D7*M7</f>
        <v>60000</v>
      </c>
      <c r="O7" s="18">
        <f>E7+G7+I7+K7+M7</f>
        <v>6</v>
      </c>
      <c r="P7" s="17">
        <f>F7+H7+J7+L7+N7</f>
        <v>60000</v>
      </c>
    </row>
    <row r="8" spans="1:16" x14ac:dyDescent="0.25">
      <c r="A8" s="24"/>
      <c r="B8" s="27"/>
      <c r="C8" s="27"/>
      <c r="D8" s="17">
        <v>14000</v>
      </c>
      <c r="E8" s="18"/>
      <c r="F8" s="17"/>
      <c r="G8" s="15"/>
      <c r="H8" s="17"/>
      <c r="I8" s="18"/>
      <c r="J8" s="17"/>
      <c r="K8" s="18">
        <v>36</v>
      </c>
      <c r="L8" s="17">
        <f>D8*K8</f>
        <v>504000</v>
      </c>
      <c r="M8" s="17"/>
      <c r="N8" s="17"/>
      <c r="O8" s="18">
        <f t="shared" ref="O8:P25" si="0">E8+G8+I8+K8+M8</f>
        <v>36</v>
      </c>
      <c r="P8" s="17">
        <f t="shared" si="0"/>
        <v>504000</v>
      </c>
    </row>
    <row r="9" spans="1:16" x14ac:dyDescent="0.25">
      <c r="A9" s="24"/>
      <c r="B9" s="27"/>
      <c r="C9" s="27"/>
      <c r="D9" s="17">
        <v>15000</v>
      </c>
      <c r="E9" s="18"/>
      <c r="F9" s="17"/>
      <c r="G9" s="15"/>
      <c r="H9" s="17"/>
      <c r="I9" s="18">
        <v>7</v>
      </c>
      <c r="J9" s="17">
        <f>D9*I9</f>
        <v>105000</v>
      </c>
      <c r="K9" s="18"/>
      <c r="L9" s="17"/>
      <c r="M9" s="18">
        <v>1</v>
      </c>
      <c r="N9" s="17">
        <f>D9*M9</f>
        <v>15000</v>
      </c>
      <c r="O9" s="18">
        <f t="shared" si="0"/>
        <v>8</v>
      </c>
      <c r="P9" s="17">
        <f t="shared" si="0"/>
        <v>120000</v>
      </c>
    </row>
    <row r="10" spans="1:16" x14ac:dyDescent="0.25">
      <c r="A10" s="24"/>
      <c r="B10" s="27"/>
      <c r="C10" s="27"/>
      <c r="D10" s="17">
        <v>16000</v>
      </c>
      <c r="E10" s="18"/>
      <c r="F10" s="17"/>
      <c r="G10" s="15">
        <v>17</v>
      </c>
      <c r="H10" s="17">
        <f>D10*G10</f>
        <v>272000</v>
      </c>
      <c r="I10" s="18">
        <v>5</v>
      </c>
      <c r="J10" s="17">
        <f>D10*I10</f>
        <v>80000</v>
      </c>
      <c r="K10" s="18">
        <v>6</v>
      </c>
      <c r="L10" s="17">
        <f t="shared" ref="L10:L13" si="1">D10*K10</f>
        <v>96000</v>
      </c>
      <c r="M10" s="17"/>
      <c r="N10" s="17"/>
      <c r="O10" s="18">
        <f t="shared" si="0"/>
        <v>28</v>
      </c>
      <c r="P10" s="17">
        <f t="shared" si="0"/>
        <v>448000</v>
      </c>
    </row>
    <row r="11" spans="1:16" x14ac:dyDescent="0.25">
      <c r="A11" s="24"/>
      <c r="B11" s="27"/>
      <c r="C11" s="27"/>
      <c r="D11" s="17">
        <v>18000</v>
      </c>
      <c r="E11" s="18">
        <v>4</v>
      </c>
      <c r="F11" s="17">
        <f>D11*E11</f>
        <v>72000</v>
      </c>
      <c r="G11" s="15">
        <v>2</v>
      </c>
      <c r="H11" s="17">
        <f>D11*G11</f>
        <v>36000</v>
      </c>
      <c r="I11" s="18"/>
      <c r="J11" s="17"/>
      <c r="K11" s="18">
        <v>2</v>
      </c>
      <c r="L11" s="17">
        <f t="shared" si="1"/>
        <v>36000</v>
      </c>
      <c r="M11" s="18">
        <v>2</v>
      </c>
      <c r="N11" s="17">
        <f>D11*M11</f>
        <v>36000</v>
      </c>
      <c r="O11" s="18">
        <f t="shared" si="0"/>
        <v>10</v>
      </c>
      <c r="P11" s="17">
        <f t="shared" si="0"/>
        <v>180000</v>
      </c>
    </row>
    <row r="12" spans="1:16" x14ac:dyDescent="0.25">
      <c r="A12" s="24"/>
      <c r="B12" s="27"/>
      <c r="C12" s="27"/>
      <c r="D12" s="17">
        <v>20000</v>
      </c>
      <c r="E12" s="18"/>
      <c r="F12" s="17"/>
      <c r="G12" s="15">
        <v>1</v>
      </c>
      <c r="H12" s="17">
        <f>D12*G12</f>
        <v>20000</v>
      </c>
      <c r="I12" s="18"/>
      <c r="J12" s="17"/>
      <c r="K12" s="18"/>
      <c r="L12" s="17"/>
      <c r="M12" s="18">
        <v>2</v>
      </c>
      <c r="N12" s="17">
        <f>D12*M12</f>
        <v>40000</v>
      </c>
      <c r="O12" s="18">
        <f t="shared" si="0"/>
        <v>3</v>
      </c>
      <c r="P12" s="17">
        <f t="shared" si="0"/>
        <v>60000</v>
      </c>
    </row>
    <row r="13" spans="1:16" ht="15" customHeight="1" x14ac:dyDescent="0.25">
      <c r="A13" s="24"/>
      <c r="B13" s="27"/>
      <c r="C13" s="27"/>
      <c r="D13" s="17">
        <v>24000</v>
      </c>
      <c r="E13" s="18"/>
      <c r="F13" s="17"/>
      <c r="G13" s="15"/>
      <c r="H13" s="17"/>
      <c r="I13" s="18"/>
      <c r="J13" s="17"/>
      <c r="K13" s="18">
        <v>1</v>
      </c>
      <c r="L13" s="17">
        <f t="shared" si="1"/>
        <v>24000</v>
      </c>
      <c r="M13" s="17"/>
      <c r="N13" s="17"/>
      <c r="O13" s="18">
        <f t="shared" si="0"/>
        <v>1</v>
      </c>
      <c r="P13" s="17">
        <f t="shared" si="0"/>
        <v>24000</v>
      </c>
    </row>
    <row r="14" spans="1:16" ht="15" customHeight="1" x14ac:dyDescent="0.25">
      <c r="A14" s="24"/>
      <c r="B14" s="27"/>
      <c r="C14" s="27"/>
      <c r="D14" s="17">
        <v>30000</v>
      </c>
      <c r="E14" s="18">
        <v>1</v>
      </c>
      <c r="F14" s="17">
        <f>D14*E14</f>
        <v>30000</v>
      </c>
      <c r="G14" s="15"/>
      <c r="H14" s="17"/>
      <c r="I14" s="18"/>
      <c r="J14" s="17"/>
      <c r="K14" s="18"/>
      <c r="L14" s="17"/>
      <c r="M14" s="17"/>
      <c r="N14" s="17"/>
      <c r="O14" s="18">
        <f t="shared" si="0"/>
        <v>1</v>
      </c>
      <c r="P14" s="17">
        <f t="shared" si="0"/>
        <v>30000</v>
      </c>
    </row>
    <row r="15" spans="1:16" x14ac:dyDescent="0.25">
      <c r="A15" s="25"/>
      <c r="B15" s="27"/>
      <c r="C15" s="27"/>
      <c r="D15" s="15" t="s">
        <v>20</v>
      </c>
      <c r="E15" s="15">
        <f>SUM(E7:E14)</f>
        <v>5</v>
      </c>
      <c r="F15" s="17">
        <f>SUM(F7:F14)</f>
        <v>102000</v>
      </c>
      <c r="G15" s="15">
        <f t="shared" ref="G15:O15" si="2">SUM(G7:G14)</f>
        <v>20</v>
      </c>
      <c r="H15" s="17">
        <f t="shared" si="2"/>
        <v>328000</v>
      </c>
      <c r="I15" s="15">
        <f t="shared" si="2"/>
        <v>12</v>
      </c>
      <c r="J15" s="17">
        <f t="shared" si="2"/>
        <v>185000</v>
      </c>
      <c r="K15" s="15">
        <f t="shared" si="2"/>
        <v>45</v>
      </c>
      <c r="L15" s="17">
        <f t="shared" si="2"/>
        <v>660000</v>
      </c>
      <c r="M15" s="18">
        <f t="shared" si="2"/>
        <v>11</v>
      </c>
      <c r="N15" s="17">
        <f t="shared" si="2"/>
        <v>151000</v>
      </c>
      <c r="O15" s="18">
        <f t="shared" si="2"/>
        <v>93</v>
      </c>
      <c r="P15" s="17">
        <f>F15+H15+J15+L15+N15</f>
        <v>1426000</v>
      </c>
    </row>
    <row r="16" spans="1:16" x14ac:dyDescent="0.25">
      <c r="A16" s="23" t="s">
        <v>21</v>
      </c>
      <c r="B16" s="27"/>
      <c r="C16" s="26" t="s">
        <v>22</v>
      </c>
      <c r="D16" s="17">
        <v>12000</v>
      </c>
      <c r="E16" s="18"/>
      <c r="F16" s="17"/>
      <c r="G16" s="15"/>
      <c r="H16" s="17"/>
      <c r="I16" s="17"/>
      <c r="J16" s="17"/>
      <c r="K16" s="17"/>
      <c r="L16" s="17"/>
      <c r="M16" s="18">
        <v>2</v>
      </c>
      <c r="N16" s="17">
        <f>D16*M16</f>
        <v>24000</v>
      </c>
      <c r="O16" s="18">
        <f t="shared" si="0"/>
        <v>2</v>
      </c>
      <c r="P16" s="17">
        <f t="shared" si="0"/>
        <v>24000</v>
      </c>
    </row>
    <row r="17" spans="1:16" x14ac:dyDescent="0.25">
      <c r="A17" s="24"/>
      <c r="B17" s="27"/>
      <c r="C17" s="27"/>
      <c r="D17" s="17">
        <v>20000</v>
      </c>
      <c r="E17" s="18"/>
      <c r="F17" s="17"/>
      <c r="G17" s="15">
        <v>1</v>
      </c>
      <c r="H17" s="17">
        <f>D17*G17</f>
        <v>20000</v>
      </c>
      <c r="I17" s="17"/>
      <c r="J17" s="17"/>
      <c r="K17" s="18">
        <v>11</v>
      </c>
      <c r="L17" s="17">
        <f>D17*K17</f>
        <v>220000</v>
      </c>
      <c r="M17" s="18">
        <v>1</v>
      </c>
      <c r="N17" s="17">
        <f>D17*M17</f>
        <v>20000</v>
      </c>
      <c r="O17" s="18">
        <f t="shared" si="0"/>
        <v>13</v>
      </c>
      <c r="P17" s="17">
        <f t="shared" si="0"/>
        <v>260000</v>
      </c>
    </row>
    <row r="18" spans="1:16" x14ac:dyDescent="0.25">
      <c r="A18" s="24"/>
      <c r="B18" s="27"/>
      <c r="C18" s="27"/>
      <c r="D18" s="17">
        <v>22000</v>
      </c>
      <c r="E18" s="18"/>
      <c r="F18" s="17"/>
      <c r="G18" s="15"/>
      <c r="H18" s="17"/>
      <c r="I18" s="17"/>
      <c r="J18" s="17"/>
      <c r="K18" s="18">
        <v>2</v>
      </c>
      <c r="L18" s="17">
        <f t="shared" ref="L18:L23" si="3">D18*K18</f>
        <v>44000</v>
      </c>
      <c r="M18" s="17"/>
      <c r="N18" s="17"/>
      <c r="O18" s="18">
        <f t="shared" si="0"/>
        <v>2</v>
      </c>
      <c r="P18" s="17">
        <f t="shared" si="0"/>
        <v>44000</v>
      </c>
    </row>
    <row r="19" spans="1:16" x14ac:dyDescent="0.25">
      <c r="A19" s="24"/>
      <c r="B19" s="27"/>
      <c r="C19" s="27"/>
      <c r="D19" s="17">
        <v>24000</v>
      </c>
      <c r="E19" s="18"/>
      <c r="F19" s="17"/>
      <c r="G19" s="15">
        <v>7</v>
      </c>
      <c r="H19" s="17">
        <f>D19*G19</f>
        <v>168000</v>
      </c>
      <c r="I19" s="18">
        <v>10</v>
      </c>
      <c r="J19" s="17">
        <f>D19*I19</f>
        <v>240000</v>
      </c>
      <c r="K19" s="18">
        <v>2</v>
      </c>
      <c r="L19" s="17">
        <f t="shared" si="3"/>
        <v>48000</v>
      </c>
      <c r="M19" s="17"/>
      <c r="N19" s="17"/>
      <c r="O19" s="18">
        <f t="shared" si="0"/>
        <v>19</v>
      </c>
      <c r="P19" s="17">
        <f t="shared" si="0"/>
        <v>456000</v>
      </c>
    </row>
    <row r="20" spans="1:16" x14ac:dyDescent="0.25">
      <c r="A20" s="24"/>
      <c r="B20" s="27"/>
      <c r="C20" s="27"/>
      <c r="D20" s="17">
        <v>26000</v>
      </c>
      <c r="E20" s="18"/>
      <c r="F20" s="17"/>
      <c r="G20" s="15">
        <v>1</v>
      </c>
      <c r="H20" s="17">
        <f>D20*G20</f>
        <v>26000</v>
      </c>
      <c r="I20" s="18"/>
      <c r="J20" s="17"/>
      <c r="K20" s="18"/>
      <c r="L20" s="17"/>
      <c r="M20" s="17"/>
      <c r="N20" s="17"/>
      <c r="O20" s="18">
        <f t="shared" si="0"/>
        <v>1</v>
      </c>
      <c r="P20" s="17">
        <f t="shared" si="0"/>
        <v>26000</v>
      </c>
    </row>
    <row r="21" spans="1:16" x14ac:dyDescent="0.25">
      <c r="A21" s="24"/>
      <c r="B21" s="27"/>
      <c r="C21" s="27"/>
      <c r="D21" s="17">
        <v>28000</v>
      </c>
      <c r="E21" s="18">
        <v>5</v>
      </c>
      <c r="F21" s="17">
        <f>D21*E21</f>
        <v>140000</v>
      </c>
      <c r="G21" s="15">
        <v>3</v>
      </c>
      <c r="H21" s="17">
        <f>D21*G21</f>
        <v>84000</v>
      </c>
      <c r="I21" s="18">
        <v>2</v>
      </c>
      <c r="J21" s="17">
        <f t="shared" ref="J21" si="4">D21*I21</f>
        <v>56000</v>
      </c>
      <c r="K21" s="18"/>
      <c r="L21" s="17"/>
      <c r="M21" s="17"/>
      <c r="N21" s="17"/>
      <c r="O21" s="18">
        <f t="shared" si="0"/>
        <v>10</v>
      </c>
      <c r="P21" s="17">
        <f t="shared" si="0"/>
        <v>280000</v>
      </c>
    </row>
    <row r="22" spans="1:16" x14ac:dyDescent="0.25">
      <c r="A22" s="25"/>
      <c r="B22" s="27"/>
      <c r="C22" s="28"/>
      <c r="D22" s="15" t="s">
        <v>20</v>
      </c>
      <c r="E22" s="18">
        <f>SUM(E16:E21)</f>
        <v>5</v>
      </c>
      <c r="F22" s="17">
        <f>SUM(F16:F21)</f>
        <v>140000</v>
      </c>
      <c r="G22" s="18">
        <f t="shared" ref="G22:N22" si="5">SUM(G16:G21)</f>
        <v>12</v>
      </c>
      <c r="H22" s="17">
        <f t="shared" si="5"/>
        <v>298000</v>
      </c>
      <c r="I22" s="18">
        <f t="shared" si="5"/>
        <v>12</v>
      </c>
      <c r="J22" s="17">
        <f t="shared" si="5"/>
        <v>296000</v>
      </c>
      <c r="K22" s="18">
        <f t="shared" si="5"/>
        <v>15</v>
      </c>
      <c r="L22" s="17">
        <f t="shared" si="5"/>
        <v>312000</v>
      </c>
      <c r="M22" s="18">
        <f t="shared" si="5"/>
        <v>3</v>
      </c>
      <c r="N22" s="17">
        <f t="shared" si="5"/>
        <v>44000</v>
      </c>
      <c r="O22" s="18">
        <f t="shared" si="0"/>
        <v>47</v>
      </c>
      <c r="P22" s="17">
        <f t="shared" si="0"/>
        <v>1090000</v>
      </c>
    </row>
    <row r="23" spans="1:16" ht="14.4" customHeight="1" x14ac:dyDescent="0.25">
      <c r="A23" s="23" t="s">
        <v>23</v>
      </c>
      <c r="B23" s="27"/>
      <c r="C23" s="26"/>
      <c r="D23" s="17">
        <v>26000</v>
      </c>
      <c r="E23" s="18"/>
      <c r="F23" s="17"/>
      <c r="G23" s="15">
        <v>1</v>
      </c>
      <c r="H23" s="17">
        <f>D23*G23</f>
        <v>26000</v>
      </c>
      <c r="I23" s="18"/>
      <c r="J23" s="17"/>
      <c r="K23" s="18">
        <v>4</v>
      </c>
      <c r="L23" s="17">
        <f t="shared" si="3"/>
        <v>104000</v>
      </c>
      <c r="M23" s="17"/>
      <c r="N23" s="17"/>
      <c r="O23" s="18">
        <f t="shared" si="0"/>
        <v>5</v>
      </c>
      <c r="P23" s="17">
        <f t="shared" si="0"/>
        <v>130000</v>
      </c>
    </row>
    <row r="24" spans="1:16" x14ac:dyDescent="0.25">
      <c r="A24" s="24"/>
      <c r="B24" s="27"/>
      <c r="C24" s="27"/>
      <c r="D24" s="17">
        <v>32000</v>
      </c>
      <c r="E24" s="18">
        <v>2</v>
      </c>
      <c r="F24" s="17">
        <f>D24*E24</f>
        <v>64000</v>
      </c>
      <c r="G24" s="15"/>
      <c r="H24" s="17"/>
      <c r="I24" s="18"/>
      <c r="J24" s="17"/>
      <c r="K24" s="18"/>
      <c r="L24" s="17"/>
      <c r="M24" s="17"/>
      <c r="N24" s="17"/>
      <c r="O24" s="18">
        <f t="shared" si="0"/>
        <v>2</v>
      </c>
      <c r="P24" s="17">
        <f t="shared" si="0"/>
        <v>64000</v>
      </c>
    </row>
    <row r="25" spans="1:16" x14ac:dyDescent="0.25">
      <c r="A25" s="25"/>
      <c r="B25" s="28"/>
      <c r="C25" s="28"/>
      <c r="D25" s="15" t="s">
        <v>20</v>
      </c>
      <c r="E25" s="19">
        <f>SUM(E23:E24)</f>
        <v>2</v>
      </c>
      <c r="F25" s="20">
        <f>SUM(F23:F24)</f>
        <v>64000</v>
      </c>
      <c r="G25" s="19">
        <f t="shared" ref="G25:L25" si="6">SUM(G23:G24)</f>
        <v>1</v>
      </c>
      <c r="H25" s="20">
        <f t="shared" si="6"/>
        <v>26000</v>
      </c>
      <c r="I25" s="19"/>
      <c r="J25" s="20"/>
      <c r="K25" s="19">
        <f t="shared" si="6"/>
        <v>4</v>
      </c>
      <c r="L25" s="20">
        <f t="shared" si="6"/>
        <v>104000</v>
      </c>
      <c r="M25" s="20"/>
      <c r="N25" s="20"/>
      <c r="O25" s="18">
        <f t="shared" si="0"/>
        <v>7</v>
      </c>
      <c r="P25" s="17">
        <f t="shared" si="0"/>
        <v>194000</v>
      </c>
    </row>
    <row r="26" spans="1:16" x14ac:dyDescent="0.25">
      <c r="A26" s="15" t="s">
        <v>13</v>
      </c>
      <c r="B26" s="21">
        <f>SUM(B7:B25)</f>
        <v>2710000</v>
      </c>
      <c r="C26" s="21"/>
      <c r="D26" s="21"/>
      <c r="E26" s="18">
        <f>E15+E22+E25</f>
        <v>12</v>
      </c>
      <c r="F26" s="17">
        <f>F15+F22+F25</f>
        <v>306000</v>
      </c>
      <c r="G26" s="18">
        <f t="shared" ref="G26:O26" si="7">G15+G22+G25</f>
        <v>33</v>
      </c>
      <c r="H26" s="17">
        <f t="shared" si="7"/>
        <v>652000</v>
      </c>
      <c r="I26" s="18">
        <f t="shared" si="7"/>
        <v>24</v>
      </c>
      <c r="J26" s="17">
        <f t="shared" si="7"/>
        <v>481000</v>
      </c>
      <c r="K26" s="18">
        <f t="shared" si="7"/>
        <v>64</v>
      </c>
      <c r="L26" s="17">
        <f t="shared" si="7"/>
        <v>1076000</v>
      </c>
      <c r="M26" s="18">
        <f t="shared" si="7"/>
        <v>14</v>
      </c>
      <c r="N26" s="17">
        <f t="shared" si="7"/>
        <v>195000</v>
      </c>
      <c r="O26" s="18">
        <f t="shared" si="7"/>
        <v>147</v>
      </c>
      <c r="P26" s="17">
        <f>P15+P22+P25</f>
        <v>2710000</v>
      </c>
    </row>
    <row r="27" spans="1:16" x14ac:dyDescent="0.25">
      <c r="M27" s="22"/>
      <c r="N27" s="22"/>
    </row>
    <row r="28" spans="1:16" x14ac:dyDescent="0.25">
      <c r="P28" s="22"/>
    </row>
  </sheetData>
  <mergeCells count="18">
    <mergeCell ref="A2:P2"/>
    <mergeCell ref="B3:D3"/>
    <mergeCell ref="C4:P4"/>
    <mergeCell ref="C5:D5"/>
    <mergeCell ref="E5:F5"/>
    <mergeCell ref="G5:H5"/>
    <mergeCell ref="I5:J5"/>
    <mergeCell ref="K5:L5"/>
    <mergeCell ref="M5:N5"/>
    <mergeCell ref="O5:P5"/>
    <mergeCell ref="A4:A6"/>
    <mergeCell ref="A7:A15"/>
    <mergeCell ref="A16:A22"/>
    <mergeCell ref="A23:A25"/>
    <mergeCell ref="B7:B25"/>
    <mergeCell ref="C7:C15"/>
    <mergeCell ref="C16:C22"/>
    <mergeCell ref="C23:C25"/>
  </mergeCells>
  <phoneticPr fontId="1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2"/>
  <sheetViews>
    <sheetView workbookViewId="0">
      <selection activeCell="H3" sqref="H3"/>
    </sheetView>
  </sheetViews>
  <sheetFormatPr defaultColWidth="9" defaultRowHeight="14.4" x14ac:dyDescent="0.25"/>
  <sheetData>
    <row r="2" spans="3:8" ht="15" customHeight="1" x14ac:dyDescent="0.25">
      <c r="C2" s="1" t="s">
        <v>3</v>
      </c>
      <c r="D2" s="2" t="s">
        <v>15</v>
      </c>
      <c r="E2" s="2" t="s">
        <v>24</v>
      </c>
      <c r="F2" s="2" t="s">
        <v>17</v>
      </c>
      <c r="G2" s="2" t="s">
        <v>14</v>
      </c>
      <c r="H2" s="3" t="s">
        <v>25</v>
      </c>
    </row>
    <row r="3" spans="3:8" x14ac:dyDescent="0.25">
      <c r="C3" s="36" t="s">
        <v>18</v>
      </c>
      <c r="D3" s="37" t="s">
        <v>19</v>
      </c>
      <c r="E3" s="4">
        <v>10000</v>
      </c>
      <c r="F3" s="5">
        <v>6</v>
      </c>
      <c r="G3" s="4">
        <v>60000</v>
      </c>
      <c r="H3" s="6">
        <v>0.06</v>
      </c>
    </row>
    <row r="4" spans="3:8" x14ac:dyDescent="0.25">
      <c r="C4" s="36"/>
      <c r="D4" s="37"/>
      <c r="E4" s="4">
        <v>14000</v>
      </c>
      <c r="F4" s="5">
        <v>36</v>
      </c>
      <c r="G4" s="4">
        <v>504000</v>
      </c>
      <c r="H4" s="6">
        <v>0.39</v>
      </c>
    </row>
    <row r="5" spans="3:8" x14ac:dyDescent="0.25">
      <c r="C5" s="36"/>
      <c r="D5" s="37"/>
      <c r="E5" s="4">
        <v>15000</v>
      </c>
      <c r="F5" s="5">
        <v>8</v>
      </c>
      <c r="G5" s="4">
        <v>120000</v>
      </c>
      <c r="H5" s="6">
        <v>0.09</v>
      </c>
    </row>
    <row r="6" spans="3:8" x14ac:dyDescent="0.25">
      <c r="C6" s="36"/>
      <c r="D6" s="37"/>
      <c r="E6" s="4">
        <v>16000</v>
      </c>
      <c r="F6" s="5">
        <v>28</v>
      </c>
      <c r="G6" s="4">
        <v>448000</v>
      </c>
      <c r="H6" s="6">
        <v>0.3</v>
      </c>
    </row>
    <row r="7" spans="3:8" x14ac:dyDescent="0.25">
      <c r="C7" s="36"/>
      <c r="D7" s="37"/>
      <c r="E7" s="4">
        <v>18000</v>
      </c>
      <c r="F7" s="5">
        <v>10</v>
      </c>
      <c r="G7" s="4">
        <v>180000</v>
      </c>
      <c r="H7" s="6">
        <v>0.11</v>
      </c>
    </row>
    <row r="8" spans="3:8" x14ac:dyDescent="0.25">
      <c r="C8" s="36"/>
      <c r="D8" s="37"/>
      <c r="E8" s="4">
        <v>20000</v>
      </c>
      <c r="F8" s="5">
        <v>3</v>
      </c>
      <c r="G8" s="4">
        <v>60000</v>
      </c>
      <c r="H8" s="6">
        <v>0.03</v>
      </c>
    </row>
    <row r="9" spans="3:8" x14ac:dyDescent="0.25">
      <c r="C9" s="36"/>
      <c r="D9" s="37"/>
      <c r="E9" s="4">
        <v>24000</v>
      </c>
      <c r="F9" s="5">
        <v>1</v>
      </c>
      <c r="G9" s="4">
        <v>24000</v>
      </c>
      <c r="H9" s="6">
        <v>0.01</v>
      </c>
    </row>
    <row r="10" spans="3:8" x14ac:dyDescent="0.25">
      <c r="C10" s="36"/>
      <c r="D10" s="37"/>
      <c r="E10" s="4">
        <v>30000</v>
      </c>
      <c r="F10" s="5">
        <v>1</v>
      </c>
      <c r="G10" s="4">
        <v>30000</v>
      </c>
      <c r="H10" s="6">
        <v>0.01</v>
      </c>
    </row>
    <row r="11" spans="3:8" ht="15" customHeight="1" x14ac:dyDescent="0.25">
      <c r="C11" s="36"/>
      <c r="D11" s="37"/>
      <c r="E11" s="7" t="s">
        <v>20</v>
      </c>
      <c r="F11" s="5">
        <v>93</v>
      </c>
      <c r="G11" s="4">
        <v>1426000</v>
      </c>
      <c r="H11" s="6">
        <v>1</v>
      </c>
    </row>
    <row r="12" spans="3:8" x14ac:dyDescent="0.25">
      <c r="C12" s="36" t="s">
        <v>21</v>
      </c>
      <c r="D12" s="37" t="s">
        <v>22</v>
      </c>
      <c r="E12" s="4">
        <v>12000</v>
      </c>
      <c r="F12" s="5">
        <v>2</v>
      </c>
      <c r="G12" s="4">
        <v>24000</v>
      </c>
      <c r="H12" s="6">
        <v>0.04</v>
      </c>
    </row>
    <row r="13" spans="3:8" x14ac:dyDescent="0.25">
      <c r="C13" s="36"/>
      <c r="D13" s="37"/>
      <c r="E13" s="4">
        <v>20000</v>
      </c>
      <c r="F13" s="5">
        <v>13</v>
      </c>
      <c r="G13" s="4">
        <v>260000</v>
      </c>
      <c r="H13" s="6">
        <v>0.28000000000000003</v>
      </c>
    </row>
    <row r="14" spans="3:8" x14ac:dyDescent="0.25">
      <c r="C14" s="36"/>
      <c r="D14" s="37"/>
      <c r="E14" s="4">
        <v>22000</v>
      </c>
      <c r="F14" s="5">
        <v>2</v>
      </c>
      <c r="G14" s="4">
        <v>44000</v>
      </c>
      <c r="H14" s="6">
        <v>0.04</v>
      </c>
    </row>
    <row r="15" spans="3:8" x14ac:dyDescent="0.25">
      <c r="C15" s="36"/>
      <c r="D15" s="37"/>
      <c r="E15" s="4">
        <v>24000</v>
      </c>
      <c r="F15" s="5">
        <v>19</v>
      </c>
      <c r="G15" s="4">
        <v>456000</v>
      </c>
      <c r="H15" s="6">
        <v>0.4</v>
      </c>
    </row>
    <row r="16" spans="3:8" x14ac:dyDescent="0.25">
      <c r="C16" s="36"/>
      <c r="D16" s="37"/>
      <c r="E16" s="4">
        <v>26000</v>
      </c>
      <c r="F16" s="5">
        <v>1</v>
      </c>
      <c r="G16" s="4">
        <v>26000</v>
      </c>
      <c r="H16" s="6">
        <v>0.02</v>
      </c>
    </row>
    <row r="17" spans="3:8" x14ac:dyDescent="0.25">
      <c r="C17" s="36"/>
      <c r="D17" s="37"/>
      <c r="E17" s="4">
        <v>28000</v>
      </c>
      <c r="F17" s="5">
        <v>10</v>
      </c>
      <c r="G17" s="4">
        <v>280000</v>
      </c>
      <c r="H17" s="6">
        <v>0.21</v>
      </c>
    </row>
    <row r="18" spans="3:8" ht="15" customHeight="1" x14ac:dyDescent="0.25">
      <c r="C18" s="36"/>
      <c r="D18" s="37"/>
      <c r="E18" s="7" t="s">
        <v>20</v>
      </c>
      <c r="F18" s="5">
        <v>47</v>
      </c>
      <c r="G18" s="4">
        <v>1090000</v>
      </c>
      <c r="H18" s="6">
        <v>1</v>
      </c>
    </row>
    <row r="19" spans="3:8" x14ac:dyDescent="0.25">
      <c r="C19" s="36" t="s">
        <v>23</v>
      </c>
      <c r="D19" s="37"/>
      <c r="E19" s="4">
        <v>26000</v>
      </c>
      <c r="F19" s="5">
        <v>5</v>
      </c>
      <c r="G19" s="4">
        <v>130000</v>
      </c>
      <c r="H19" s="6">
        <v>0.71</v>
      </c>
    </row>
    <row r="20" spans="3:8" x14ac:dyDescent="0.25">
      <c r="C20" s="36"/>
      <c r="D20" s="37"/>
      <c r="E20" s="4">
        <v>32000</v>
      </c>
      <c r="F20" s="5">
        <v>2</v>
      </c>
      <c r="G20" s="4">
        <v>64000</v>
      </c>
      <c r="H20" s="6">
        <v>0.28999999999999998</v>
      </c>
    </row>
    <row r="21" spans="3:8" x14ac:dyDescent="0.25">
      <c r="C21" s="36"/>
      <c r="D21" s="37"/>
      <c r="E21" s="7" t="s">
        <v>20</v>
      </c>
      <c r="F21" s="5">
        <v>7</v>
      </c>
      <c r="G21" s="4">
        <v>194000</v>
      </c>
      <c r="H21" s="6">
        <v>1</v>
      </c>
    </row>
    <row r="22" spans="3:8" x14ac:dyDescent="0.25">
      <c r="C22" s="8" t="s">
        <v>13</v>
      </c>
      <c r="D22" s="5"/>
      <c r="E22" s="5"/>
      <c r="F22" s="5">
        <v>147</v>
      </c>
      <c r="G22" s="4">
        <v>2710000</v>
      </c>
      <c r="H22" s="9"/>
    </row>
  </sheetData>
  <mergeCells count="6">
    <mergeCell ref="C3:C11"/>
    <mergeCell ref="C12:C18"/>
    <mergeCell ref="C19:C21"/>
    <mergeCell ref="D3:D11"/>
    <mergeCell ref="D12:D18"/>
    <mergeCell ref="D19:D21"/>
  </mergeCells>
  <phoneticPr fontId="1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基础数据表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HHY</dc:creator>
  <cp:lastModifiedBy>HHY</cp:lastModifiedBy>
  <dcterms:created xsi:type="dcterms:W3CDTF">2021-06-10T01:40:00Z</dcterms:created>
  <dcterms:modified xsi:type="dcterms:W3CDTF">2021-06-30T01:21:59Z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ED5E971A838E4601BBFEA0FF8C31BA4E</vt:lpwstr>
  </property>
</Properties>
</file>