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04" firstSheet="1" activeTab="1"/>
  </bookViews>
  <sheets>
    <sheet name="县级" sheetId="1" state="hidden" r:id="rId1"/>
    <sheet name="基础数据表" sheetId="2" r:id="rId2"/>
    <sheet name="Sheet1" sheetId="5" state="hidden" r:id="rId3"/>
  </sheets>
  <definedNames>
    <definedName name="_xlnm._FilterDatabase" localSheetId="1" hidden="1">基础数据表!$A$6:$R$28</definedName>
  </definedNames>
  <calcPr calcId="144525"/>
</workbook>
</file>

<file path=xl/sharedStrings.xml><?xml version="1.0" encoding="utf-8"?>
<sst xmlns="http://schemas.openxmlformats.org/spreadsheetml/2006/main" count="145" uniqueCount="89">
  <si>
    <t>南县工业企业结构调整奖补资金使用情况</t>
  </si>
  <si>
    <t>单位：万元</t>
  </si>
  <si>
    <t>市县</t>
  </si>
  <si>
    <r>
      <rPr>
        <b/>
        <sz val="11"/>
        <color theme="1"/>
        <rFont val="Arial"/>
        <charset val="134"/>
      </rPr>
      <t>获得补贴资金</t>
    </r>
    <r>
      <rPr>
        <b/>
        <sz val="11"/>
        <color theme="1"/>
        <rFont val="Arial"/>
        <charset val="134"/>
      </rPr>
      <t xml:space="preserve">
</t>
    </r>
  </si>
  <si>
    <t>已拨付补贴资金</t>
  </si>
  <si>
    <t>资金分配办法和分配因素</t>
  </si>
  <si>
    <t>资金使用方向</t>
  </si>
  <si>
    <r>
      <rPr>
        <b/>
        <sz val="11"/>
        <color theme="1"/>
        <rFont val="Arial"/>
        <charset val="134"/>
      </rPr>
      <t>未拨付补贴资金</t>
    </r>
    <r>
      <rPr>
        <b/>
        <sz val="11"/>
        <color theme="1"/>
        <rFont val="Arial"/>
        <charset val="134"/>
      </rPr>
      <t xml:space="preserve"> </t>
    </r>
  </si>
  <si>
    <t>未拨付补贴资金原因及下一步安排</t>
  </si>
  <si>
    <t>联系人</t>
  </si>
  <si>
    <t>联系方式</t>
  </si>
  <si>
    <t>其中已拨付至本级或所辖区补贴资金</t>
  </si>
  <si>
    <t>其中已拨付至企业补贴资金</t>
  </si>
  <si>
    <t>其中已拨付至个人补贴资金</t>
  </si>
  <si>
    <t>已使用资金</t>
  </si>
  <si>
    <t>方向一支持职工转岗</t>
  </si>
  <si>
    <t>方向二支持企业减负</t>
  </si>
  <si>
    <t>方向三保障基本生活</t>
  </si>
  <si>
    <t>方向四支持困难企业</t>
  </si>
  <si>
    <t>方向五支持上下游企业稳岗</t>
  </si>
  <si>
    <t>方向六支持返乡农民工就业培训</t>
  </si>
  <si>
    <t>方向七支持应对疫情影响</t>
  </si>
  <si>
    <t>方向八其它（在备注栏详细说明）</t>
  </si>
  <si>
    <t>南县</t>
  </si>
  <si>
    <t>易建新</t>
  </si>
  <si>
    <r>
      <t>附件</t>
    </r>
    <r>
      <rPr>
        <sz val="14"/>
        <color theme="1"/>
        <rFont val="Times New Roman"/>
        <charset val="134"/>
      </rPr>
      <t>1</t>
    </r>
  </si>
  <si>
    <r>
      <t>2020</t>
    </r>
    <r>
      <rPr>
        <b/>
        <sz val="16"/>
        <color theme="1"/>
        <rFont val="宋体"/>
        <charset val="134"/>
      </rPr>
      <t>年稳就业专项奖补资金基础数据表</t>
    </r>
  </si>
  <si>
    <t>单位：元</t>
  </si>
  <si>
    <t>序号</t>
  </si>
  <si>
    <t>企业名称</t>
  </si>
  <si>
    <t>获得补贴资金</t>
  </si>
  <si>
    <t>未使用补贴资金</t>
  </si>
  <si>
    <t>未使用资金下一步安排</t>
  </si>
  <si>
    <t>备注</t>
  </si>
  <si>
    <t>方向一缴纳社保</t>
  </si>
  <si>
    <t>方向二支付解除劳动合同职工经济补偿</t>
  </si>
  <si>
    <t>方向三开展职工在岗培训</t>
  </si>
  <si>
    <t>方向四发放工资</t>
  </si>
  <si>
    <t>资金</t>
  </si>
  <si>
    <t>人数</t>
  </si>
  <si>
    <t>湖南溢香园粮油有限公司</t>
  </si>
  <si>
    <t>严凤玲</t>
  </si>
  <si>
    <t>疫情期间稳就业补贴</t>
  </si>
  <si>
    <t>湖南省天天来米业有限公司</t>
  </si>
  <si>
    <t>曹建国</t>
  </si>
  <si>
    <t>南县南洲春洁洗涤消毒服务中心</t>
  </si>
  <si>
    <t>祝丽君</t>
  </si>
  <si>
    <t>南县伟业机械制造有限公司</t>
  </si>
  <si>
    <t>刘建伟</t>
  </si>
  <si>
    <t>湖南金之香米业有限公司</t>
  </si>
  <si>
    <t>刘志华</t>
  </si>
  <si>
    <t>益阳陈克明食品股份有限公司</t>
  </si>
  <si>
    <t>陈存</t>
  </si>
  <si>
    <t>湖南洞庭蛋业食品有限公司</t>
  </si>
  <si>
    <t>曾虹</t>
  </si>
  <si>
    <t>南县生辉纺织有限公司</t>
  </si>
  <si>
    <t>杨勇</t>
  </si>
  <si>
    <t>湖南固虹机械制造有限公司</t>
  </si>
  <si>
    <t>邹辉</t>
  </si>
  <si>
    <t>湖南建新建材有限公司</t>
  </si>
  <si>
    <t>谭婧</t>
  </si>
  <si>
    <t>湖南捷创新材料有限公司</t>
  </si>
  <si>
    <t>罗淑霞</t>
  </si>
  <si>
    <t>南县国安米业有限公司</t>
  </si>
  <si>
    <t>杨国安</t>
  </si>
  <si>
    <t>南县助农农业科技发展有限公司</t>
  </si>
  <si>
    <t>钟萍</t>
  </si>
  <si>
    <t>顺祥食品有限公司</t>
  </si>
  <si>
    <t>郭丹丹</t>
  </si>
  <si>
    <t>南县三缘米业有限公司</t>
  </si>
  <si>
    <t>唐春芳</t>
  </si>
  <si>
    <t>湖南洞庭海大饲料有限公司</t>
  </si>
  <si>
    <t>刘杨</t>
  </si>
  <si>
    <t>南县兆丰纺织有限公司</t>
  </si>
  <si>
    <t>杨军</t>
  </si>
  <si>
    <t>南县利尔达电子有限公司</t>
  </si>
  <si>
    <t>侯燕飞</t>
  </si>
  <si>
    <t>湖南赤松亭农牧有限公司</t>
  </si>
  <si>
    <t>曹灿</t>
  </si>
  <si>
    <t>湖南南洲酒业有限公司</t>
  </si>
  <si>
    <t>许莉</t>
  </si>
  <si>
    <t>湖南沃田农业装备有限公司</t>
  </si>
  <si>
    <t>严捷</t>
  </si>
  <si>
    <t>合计</t>
  </si>
  <si>
    <t>获得奖补资金</t>
  </si>
  <si>
    <t>2019年工资表人数</t>
  </si>
  <si>
    <t>2020年工资表人数</t>
  </si>
  <si>
    <t>养老保险参保人数</t>
  </si>
  <si>
    <t>稳岗人数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</si>
</sst>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5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Arial Narrow"/>
      <charset val="134"/>
    </font>
    <font>
      <sz val="10"/>
      <color rgb="FFFF0000"/>
      <name val="宋体"/>
      <charset val="134"/>
    </font>
    <font>
      <sz val="10"/>
      <color rgb="FFFF0000"/>
      <name val="Arial Narrow"/>
      <charset val="134"/>
    </font>
    <font>
      <sz val="12"/>
      <color theme="1"/>
      <name val="Times New Roman"/>
      <charset val="134"/>
    </font>
    <font>
      <sz val="12"/>
      <color rgb="FFFF0000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宋体"/>
      <charset val="134"/>
    </font>
    <font>
      <b/>
      <sz val="16"/>
      <color theme="1"/>
      <name val="Times New Roman"/>
      <charset val="134"/>
    </font>
    <font>
      <b/>
      <sz val="16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仿宋_GB2312"/>
      <charset val="134"/>
    </font>
    <font>
      <sz val="11"/>
      <name val="Times New Roman"/>
      <charset val="134"/>
    </font>
    <font>
      <sz val="12"/>
      <color theme="1"/>
      <name val="仿宋_GB2312"/>
      <charset val="134"/>
    </font>
    <font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rgb="FFFF0000"/>
      <name val="Times New Roman"/>
      <charset val="134"/>
    </font>
    <font>
      <sz val="12"/>
      <name val="仿宋_GB2312"/>
      <charset val="134"/>
    </font>
    <font>
      <sz val="12"/>
      <color theme="1"/>
      <name val="宋体"/>
      <charset val="134"/>
    </font>
    <font>
      <sz val="11"/>
      <color theme="1"/>
      <name val="Arial"/>
      <charset val="134"/>
    </font>
    <font>
      <sz val="16"/>
      <color theme="1"/>
      <name val="宋体"/>
      <charset val="134"/>
    </font>
    <font>
      <sz val="16"/>
      <color theme="1"/>
      <name val="Arial"/>
      <charset val="134"/>
    </font>
    <font>
      <b/>
      <sz val="11"/>
      <color theme="1"/>
      <name val="Arial"/>
      <charset val="134"/>
    </font>
    <font>
      <b/>
      <sz val="11"/>
      <color theme="1"/>
      <name val="宋体"/>
      <charset val="134"/>
    </font>
    <font>
      <sz val="14"/>
      <color theme="1"/>
      <name val="仿宋_GB2312"/>
      <charset val="134"/>
    </font>
    <font>
      <sz val="10"/>
      <color theme="1"/>
      <name val="宋体"/>
      <charset val="134"/>
    </font>
    <font>
      <sz val="10"/>
      <color theme="1"/>
      <name val="Arial"/>
      <charset val="134"/>
    </font>
    <font>
      <sz val="9"/>
      <color theme="1"/>
      <name val="Arial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4"/>
      <color theme="1"/>
      <name val="Times New Roman"/>
      <charset val="134"/>
    </font>
    <font>
      <b/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7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43" fontId="39" fillId="0" borderId="0" applyFon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7" fillId="0" borderId="17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38" fillId="9" borderId="16" applyNumberFormat="0" applyAlignment="0" applyProtection="0">
      <alignment vertical="center"/>
    </xf>
    <xf numFmtId="0" fontId="48" fillId="9" borderId="15" applyNumberFormat="0" applyAlignment="0" applyProtection="0">
      <alignment vertical="center"/>
    </xf>
    <xf numFmtId="0" fontId="49" fillId="16" borderId="20" applyNumberFormat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0" fillId="0" borderId="21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6" fillId="0" borderId="11" xfId="0" applyNumberFormat="1" applyFont="1" applyFill="1" applyBorder="1" applyAlignment="1">
      <alignment horizontal="center" vertical="center" wrapText="1"/>
    </xf>
    <xf numFmtId="43" fontId="13" fillId="0" borderId="11" xfId="8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8" fillId="0" borderId="8" xfId="0" applyNumberFormat="1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wrapText="1"/>
    </xf>
    <xf numFmtId="0" fontId="24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vertical="center" wrapText="1"/>
    </xf>
    <xf numFmtId="0" fontId="27" fillId="0" borderId="8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29" fillId="0" borderId="1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R13" sqref="R13:R14"/>
    </sheetView>
  </sheetViews>
  <sheetFormatPr defaultColWidth="9" defaultRowHeight="14.4"/>
  <cols>
    <col min="1" max="3" width="7.33333333333333" customWidth="1"/>
    <col min="4" max="4" width="5" customWidth="1"/>
    <col min="5" max="5" width="7.33333333333333" customWidth="1"/>
    <col min="6" max="6" width="4.77777777777778" customWidth="1"/>
    <col min="7" max="7" width="5.33333333333333" customWidth="1"/>
    <col min="8" max="8" width="6.22222222222222" customWidth="1"/>
    <col min="9" max="9" width="5.33333333333333" customWidth="1"/>
    <col min="10" max="10" width="5.22222222222222" customWidth="1"/>
    <col min="11" max="11" width="4.44444444444444" customWidth="1"/>
    <col min="12" max="12" width="4.66666666666667" customWidth="1"/>
    <col min="13" max="13" width="5.33333333333333" customWidth="1"/>
    <col min="14" max="14" width="3.77777777777778" customWidth="1"/>
    <col min="15" max="15" width="6.22222222222222" customWidth="1"/>
    <col min="16" max="16" width="5.33333333333333" customWidth="1"/>
    <col min="17" max="17" width="6.22222222222222" customWidth="1"/>
    <col min="18" max="19" width="8.77777777777778" customWidth="1"/>
    <col min="20" max="20" width="16.2222222222222" customWidth="1"/>
  </cols>
  <sheetData>
    <row r="1" spans="1:20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ht="20.4" spans="1:20">
      <c r="A2" s="57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</row>
    <row r="3" spans="1:20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74" t="s">
        <v>1</v>
      </c>
    </row>
    <row r="4" spans="1:20">
      <c r="A4" s="59" t="s">
        <v>2</v>
      </c>
      <c r="B4" s="59" t="s">
        <v>3</v>
      </c>
      <c r="C4" s="60" t="s">
        <v>4</v>
      </c>
      <c r="D4" s="61"/>
      <c r="E4" s="61"/>
      <c r="F4" s="61"/>
      <c r="G4" s="59" t="s">
        <v>5</v>
      </c>
      <c r="H4" s="62" t="s">
        <v>6</v>
      </c>
      <c r="I4" s="71"/>
      <c r="J4" s="71"/>
      <c r="K4" s="71"/>
      <c r="L4" s="71"/>
      <c r="M4" s="71"/>
      <c r="N4" s="71"/>
      <c r="O4" s="71"/>
      <c r="P4" s="72"/>
      <c r="Q4" s="59" t="s">
        <v>7</v>
      </c>
      <c r="R4" s="59" t="s">
        <v>8</v>
      </c>
      <c r="S4" s="59" t="s">
        <v>9</v>
      </c>
      <c r="T4" s="59" t="s">
        <v>10</v>
      </c>
    </row>
    <row r="5" ht="201.6" spans="1:20">
      <c r="A5" s="59"/>
      <c r="B5" s="59"/>
      <c r="C5" s="59"/>
      <c r="D5" s="63" t="s">
        <v>11</v>
      </c>
      <c r="E5" s="63" t="s">
        <v>12</v>
      </c>
      <c r="F5" s="64" t="s">
        <v>13</v>
      </c>
      <c r="G5" s="59"/>
      <c r="H5" s="65" t="s">
        <v>14</v>
      </c>
      <c r="I5" s="59" t="s">
        <v>15</v>
      </c>
      <c r="J5" s="59" t="s">
        <v>16</v>
      </c>
      <c r="K5" s="59" t="s">
        <v>17</v>
      </c>
      <c r="L5" s="59" t="s">
        <v>18</v>
      </c>
      <c r="M5" s="59" t="s">
        <v>19</v>
      </c>
      <c r="N5" s="59" t="s">
        <v>20</v>
      </c>
      <c r="O5" s="59" t="s">
        <v>21</v>
      </c>
      <c r="P5" s="73" t="s">
        <v>22</v>
      </c>
      <c r="Q5" s="59"/>
      <c r="R5" s="59"/>
      <c r="S5" s="59"/>
      <c r="T5" s="59"/>
    </row>
    <row r="6" spans="1:20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  <c r="H6" s="59">
        <v>8</v>
      </c>
      <c r="I6" s="59">
        <v>9</v>
      </c>
      <c r="J6" s="59">
        <v>10</v>
      </c>
      <c r="K6" s="59">
        <v>11</v>
      </c>
      <c r="L6" s="59">
        <v>12</v>
      </c>
      <c r="M6" s="59">
        <v>13</v>
      </c>
      <c r="N6" s="59">
        <v>14</v>
      </c>
      <c r="O6" s="59">
        <v>15</v>
      </c>
      <c r="P6" s="59">
        <v>16</v>
      </c>
      <c r="Q6" s="59">
        <v>17</v>
      </c>
      <c r="R6" s="59">
        <v>18</v>
      </c>
      <c r="S6" s="59">
        <v>19</v>
      </c>
      <c r="T6" s="59">
        <v>20</v>
      </c>
    </row>
    <row r="7" ht="17.4" spans="1:20">
      <c r="A7" s="66" t="s">
        <v>23</v>
      </c>
      <c r="B7" s="66">
        <v>228</v>
      </c>
      <c r="C7" s="66">
        <v>228</v>
      </c>
      <c r="D7" s="66"/>
      <c r="E7" s="66">
        <v>228</v>
      </c>
      <c r="F7" s="66"/>
      <c r="G7" s="66"/>
      <c r="H7" s="66">
        <v>228</v>
      </c>
      <c r="I7" s="66"/>
      <c r="J7" s="66"/>
      <c r="K7" s="66"/>
      <c r="L7" s="66"/>
      <c r="M7" s="66"/>
      <c r="N7" s="66"/>
      <c r="O7" s="66">
        <v>228</v>
      </c>
      <c r="P7" s="66"/>
      <c r="Q7" s="66">
        <v>0</v>
      </c>
      <c r="R7" s="75"/>
      <c r="S7" s="66" t="s">
        <v>24</v>
      </c>
      <c r="T7" s="66">
        <v>13337370866</v>
      </c>
    </row>
    <row r="8" spans="1:20">
      <c r="A8" s="67"/>
      <c r="B8" s="68"/>
      <c r="C8" s="68"/>
      <c r="D8" s="68"/>
      <c r="E8" s="68"/>
      <c r="F8" s="68"/>
      <c r="G8" s="69"/>
      <c r="H8" s="68"/>
      <c r="I8" s="68"/>
      <c r="J8" s="68"/>
      <c r="K8" s="68"/>
      <c r="L8" s="68"/>
      <c r="M8" s="68"/>
      <c r="N8" s="68"/>
      <c r="O8" s="68"/>
      <c r="P8" s="68"/>
      <c r="Q8" s="68"/>
      <c r="R8" s="70"/>
      <c r="S8" s="68"/>
      <c r="T8" s="68"/>
    </row>
    <row r="9" spans="1:20">
      <c r="A9" s="67"/>
      <c r="B9" s="68"/>
      <c r="C9" s="68"/>
      <c r="D9" s="68"/>
      <c r="E9" s="68"/>
      <c r="F9" s="68"/>
      <c r="G9" s="70"/>
      <c r="H9" s="68"/>
      <c r="I9" s="68"/>
      <c r="J9" s="68"/>
      <c r="K9" s="68"/>
      <c r="L9" s="68"/>
      <c r="M9" s="68"/>
      <c r="N9" s="68"/>
      <c r="O9" s="68"/>
      <c r="P9" s="68"/>
      <c r="Q9" s="68"/>
      <c r="R9" s="70"/>
      <c r="S9" s="68"/>
      <c r="T9" s="68"/>
    </row>
    <row r="10" spans="1:20">
      <c r="A10" s="67"/>
      <c r="B10" s="68"/>
      <c r="C10" s="68"/>
      <c r="D10" s="68"/>
      <c r="E10" s="68"/>
      <c r="F10" s="68"/>
      <c r="G10" s="69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70"/>
      <c r="S10" s="68"/>
      <c r="T10" s="68"/>
    </row>
    <row r="11" spans="1:20">
      <c r="A11" s="67"/>
      <c r="B11" s="68"/>
      <c r="C11" s="68"/>
      <c r="D11" s="68"/>
      <c r="E11" s="68"/>
      <c r="F11" s="68"/>
      <c r="G11" s="69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70"/>
      <c r="S11" s="68"/>
      <c r="T11" s="68"/>
    </row>
  </sheetData>
  <mergeCells count="10">
    <mergeCell ref="A2:T2"/>
    <mergeCell ref="H4:P4"/>
    <mergeCell ref="A4:A5"/>
    <mergeCell ref="B4:B5"/>
    <mergeCell ref="C4:C5"/>
    <mergeCell ref="G4:G5"/>
    <mergeCell ref="Q4:Q5"/>
    <mergeCell ref="R4:R5"/>
    <mergeCell ref="S4:S5"/>
    <mergeCell ref="T4:T5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9"/>
  <sheetViews>
    <sheetView tabSelected="1" topLeftCell="A15" workbookViewId="0">
      <selection activeCell="D4" sqref="$A4:$XFD28"/>
    </sheetView>
  </sheetViews>
  <sheetFormatPr defaultColWidth="9" defaultRowHeight="13.8"/>
  <cols>
    <col min="1" max="1" width="8.33333333333333" style="18" customWidth="1"/>
    <col min="2" max="2" width="33.4444444444444" style="18" customWidth="1"/>
    <col min="3" max="4" width="16.5555555555556" style="18" customWidth="1"/>
    <col min="5" max="5" width="7.44444444444444" style="18" customWidth="1"/>
    <col min="6" max="6" width="11.3333333333333" style="18" customWidth="1"/>
    <col min="7" max="7" width="8.66666666666667" style="18" customWidth="1"/>
    <col min="8" max="9" width="13.2222222222222" style="18" customWidth="1"/>
    <col min="10" max="11" width="14.1111111111111" style="18" customWidth="1"/>
    <col min="12" max="12" width="13.3333333333333" style="18" customWidth="1"/>
    <col min="13" max="13" width="13" style="18" customWidth="1"/>
    <col min="14" max="14" width="14.4444444444444" style="18" hidden="1" customWidth="1"/>
    <col min="15" max="15" width="15.4444444444444" style="18" hidden="1" customWidth="1"/>
    <col min="16" max="16" width="13.5555555555556" style="18" hidden="1" customWidth="1"/>
    <col min="17" max="17" width="18.5555555555556" style="19" hidden="1" customWidth="1"/>
    <col min="18" max="18" width="22.5555555555556" style="18" hidden="1" customWidth="1"/>
    <col min="19" max="19" width="18.5555555555556" style="18" customWidth="1"/>
    <col min="20" max="16384" width="9" style="18"/>
  </cols>
  <sheetData>
    <row r="1" ht="25.8" customHeight="1" spans="1:3">
      <c r="A1" s="20" t="s">
        <v>25</v>
      </c>
      <c r="C1" s="19"/>
    </row>
    <row r="2" ht="25.5" customHeight="1" spans="1:18">
      <c r="A2" s="21" t="s">
        <v>26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ht="19" customHeight="1" spans="1:18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43" t="s">
        <v>27</v>
      </c>
      <c r="N3" s="23"/>
      <c r="O3" s="23"/>
      <c r="P3" s="23"/>
      <c r="Q3" s="52"/>
      <c r="R3" s="43" t="s">
        <v>27</v>
      </c>
    </row>
    <row r="4" ht="22" customHeight="1" spans="1:18">
      <c r="A4" s="24" t="s">
        <v>28</v>
      </c>
      <c r="B4" s="25" t="s">
        <v>29</v>
      </c>
      <c r="C4" s="24" t="s">
        <v>30</v>
      </c>
      <c r="D4" s="26" t="s">
        <v>6</v>
      </c>
      <c r="E4" s="27"/>
      <c r="F4" s="27"/>
      <c r="G4" s="27"/>
      <c r="H4" s="27"/>
      <c r="I4" s="27"/>
      <c r="J4" s="27"/>
      <c r="K4" s="27"/>
      <c r="L4" s="27"/>
      <c r="M4" s="44"/>
      <c r="N4" s="45" t="s">
        <v>31</v>
      </c>
      <c r="O4" s="30" t="s">
        <v>32</v>
      </c>
      <c r="P4" s="45" t="s">
        <v>9</v>
      </c>
      <c r="Q4" s="45" t="s">
        <v>10</v>
      </c>
      <c r="R4" s="45" t="s">
        <v>33</v>
      </c>
    </row>
    <row r="5" ht="22" customHeight="1" spans="1:18">
      <c r="A5" s="28"/>
      <c r="B5" s="29"/>
      <c r="C5" s="28"/>
      <c r="D5" s="30" t="s">
        <v>14</v>
      </c>
      <c r="E5" s="31"/>
      <c r="F5" s="32" t="s">
        <v>34</v>
      </c>
      <c r="G5" s="33"/>
      <c r="H5" s="32" t="s">
        <v>35</v>
      </c>
      <c r="I5" s="33"/>
      <c r="J5" s="32" t="s">
        <v>36</v>
      </c>
      <c r="K5" s="33"/>
      <c r="L5" s="32" t="s">
        <v>37</v>
      </c>
      <c r="M5" s="33"/>
      <c r="N5" s="31"/>
      <c r="O5" s="31"/>
      <c r="P5" s="31"/>
      <c r="Q5" s="31"/>
      <c r="R5" s="31"/>
    </row>
    <row r="6" ht="22" customHeight="1" spans="1:18">
      <c r="A6" s="34"/>
      <c r="B6" s="35"/>
      <c r="C6" s="34"/>
      <c r="D6" s="24" t="s">
        <v>38</v>
      </c>
      <c r="E6" s="24" t="s">
        <v>39</v>
      </c>
      <c r="F6" s="24" t="s">
        <v>38</v>
      </c>
      <c r="G6" s="24" t="s">
        <v>39</v>
      </c>
      <c r="H6" s="24" t="s">
        <v>38</v>
      </c>
      <c r="I6" s="24" t="s">
        <v>39</v>
      </c>
      <c r="J6" s="24" t="s">
        <v>38</v>
      </c>
      <c r="K6" s="24" t="s">
        <v>39</v>
      </c>
      <c r="L6" s="24" t="s">
        <v>38</v>
      </c>
      <c r="M6" s="24" t="s">
        <v>39</v>
      </c>
      <c r="N6" s="46">
        <v>9</v>
      </c>
      <c r="O6" s="46">
        <v>10</v>
      </c>
      <c r="P6" s="46">
        <v>11</v>
      </c>
      <c r="Q6" s="46">
        <v>12</v>
      </c>
      <c r="R6" s="46">
        <v>13</v>
      </c>
    </row>
    <row r="7" s="16" customFormat="1" ht="22" customHeight="1" spans="1:18">
      <c r="A7" s="36">
        <v>1</v>
      </c>
      <c r="B7" s="37" t="s">
        <v>40</v>
      </c>
      <c r="C7" s="38">
        <v>50000</v>
      </c>
      <c r="D7" s="38">
        <f t="shared" ref="D7:D27" si="0">F7+H7+J7+L7</f>
        <v>50000</v>
      </c>
      <c r="E7" s="31">
        <f t="shared" ref="E7:E27" si="1">G7+I7+K7+M7</f>
        <v>35</v>
      </c>
      <c r="F7" s="38">
        <v>44688.84</v>
      </c>
      <c r="G7" s="31">
        <v>32</v>
      </c>
      <c r="H7" s="31"/>
      <c r="I7" s="31"/>
      <c r="J7" s="31"/>
      <c r="K7" s="31"/>
      <c r="L7" s="38">
        <v>5311.16</v>
      </c>
      <c r="M7" s="31">
        <v>3</v>
      </c>
      <c r="N7" s="47"/>
      <c r="O7" s="47"/>
      <c r="P7" s="48" t="s">
        <v>41</v>
      </c>
      <c r="Q7" s="51">
        <v>13549962942</v>
      </c>
      <c r="R7" s="53" t="s">
        <v>42</v>
      </c>
    </row>
    <row r="8" s="16" customFormat="1" ht="22" customHeight="1" spans="1:18">
      <c r="A8" s="36">
        <v>2</v>
      </c>
      <c r="B8" s="37" t="s">
        <v>43</v>
      </c>
      <c r="C8" s="38">
        <v>50000</v>
      </c>
      <c r="D8" s="38">
        <f t="shared" si="0"/>
        <v>50000</v>
      </c>
      <c r="E8" s="31">
        <f t="shared" si="1"/>
        <v>21</v>
      </c>
      <c r="F8" s="38"/>
      <c r="G8" s="31"/>
      <c r="H8" s="31"/>
      <c r="I8" s="31"/>
      <c r="J8" s="31"/>
      <c r="K8" s="31"/>
      <c r="L8" s="38">
        <v>50000</v>
      </c>
      <c r="M8" s="31">
        <v>21</v>
      </c>
      <c r="N8" s="47"/>
      <c r="O8" s="47"/>
      <c r="P8" s="48" t="s">
        <v>44</v>
      </c>
      <c r="Q8" s="51">
        <v>15274750166</v>
      </c>
      <c r="R8" s="53" t="s">
        <v>42</v>
      </c>
    </row>
    <row r="9" s="16" customFormat="1" ht="22" customHeight="1" spans="1:18">
      <c r="A9" s="36">
        <v>3</v>
      </c>
      <c r="B9" s="37" t="s">
        <v>45</v>
      </c>
      <c r="C9" s="38">
        <v>100000</v>
      </c>
      <c r="D9" s="38">
        <f t="shared" si="0"/>
        <v>100000</v>
      </c>
      <c r="E9" s="31">
        <f t="shared" si="1"/>
        <v>39</v>
      </c>
      <c r="F9" s="38">
        <v>31324.8</v>
      </c>
      <c r="G9" s="31">
        <v>20</v>
      </c>
      <c r="H9" s="31"/>
      <c r="I9" s="31"/>
      <c r="J9" s="31"/>
      <c r="K9" s="31"/>
      <c r="L9" s="38">
        <f>C9-F9</f>
        <v>68675.2</v>
      </c>
      <c r="M9" s="31">
        <v>19</v>
      </c>
      <c r="N9" s="47"/>
      <c r="O9" s="47"/>
      <c r="P9" s="48" t="s">
        <v>46</v>
      </c>
      <c r="Q9" s="51">
        <v>13638475921</v>
      </c>
      <c r="R9" s="53" t="s">
        <v>42</v>
      </c>
    </row>
    <row r="10" s="17" customFormat="1" ht="22" customHeight="1" spans="1:18">
      <c r="A10" s="39">
        <v>4</v>
      </c>
      <c r="B10" s="37" t="s">
        <v>47</v>
      </c>
      <c r="C10" s="38">
        <v>100000</v>
      </c>
      <c r="D10" s="38">
        <f t="shared" si="0"/>
        <v>100000</v>
      </c>
      <c r="E10" s="31">
        <f t="shared" si="1"/>
        <v>35</v>
      </c>
      <c r="F10" s="38">
        <v>100000</v>
      </c>
      <c r="G10" s="31">
        <v>35</v>
      </c>
      <c r="H10" s="31"/>
      <c r="I10" s="31"/>
      <c r="J10" s="31"/>
      <c r="K10" s="31"/>
      <c r="L10" s="38"/>
      <c r="M10" s="31"/>
      <c r="N10" s="49"/>
      <c r="O10" s="49"/>
      <c r="P10" s="48" t="s">
        <v>48</v>
      </c>
      <c r="Q10" s="51">
        <v>13907375848</v>
      </c>
      <c r="R10" s="53" t="s">
        <v>42</v>
      </c>
    </row>
    <row r="11" s="16" customFormat="1" ht="22" customHeight="1" spans="1:18">
      <c r="A11" s="36">
        <v>5</v>
      </c>
      <c r="B11" s="37" t="s">
        <v>49</v>
      </c>
      <c r="C11" s="38">
        <v>120000</v>
      </c>
      <c r="D11" s="38">
        <f t="shared" si="0"/>
        <v>120000</v>
      </c>
      <c r="E11" s="31">
        <f t="shared" si="1"/>
        <v>23</v>
      </c>
      <c r="F11" s="38"/>
      <c r="G11" s="31"/>
      <c r="H11" s="31"/>
      <c r="I11" s="31"/>
      <c r="J11" s="31"/>
      <c r="K11" s="31"/>
      <c r="L11" s="38">
        <v>120000</v>
      </c>
      <c r="M11" s="31">
        <v>23</v>
      </c>
      <c r="N11" s="47"/>
      <c r="O11" s="47"/>
      <c r="P11" s="50" t="s">
        <v>50</v>
      </c>
      <c r="Q11" s="51">
        <v>13875375040</v>
      </c>
      <c r="R11" s="53" t="s">
        <v>42</v>
      </c>
    </row>
    <row r="12" s="16" customFormat="1" ht="22" customHeight="1" spans="1:18">
      <c r="A12" s="36">
        <v>6</v>
      </c>
      <c r="B12" s="37" t="s">
        <v>51</v>
      </c>
      <c r="C12" s="38">
        <v>150000</v>
      </c>
      <c r="D12" s="38">
        <f t="shared" si="0"/>
        <v>150000</v>
      </c>
      <c r="E12" s="31">
        <f t="shared" si="1"/>
        <v>312</v>
      </c>
      <c r="F12" s="38">
        <v>150000</v>
      </c>
      <c r="G12" s="31">
        <v>312</v>
      </c>
      <c r="H12" s="31"/>
      <c r="I12" s="31"/>
      <c r="J12" s="31"/>
      <c r="K12" s="31"/>
      <c r="L12" s="38"/>
      <c r="M12" s="31"/>
      <c r="N12" s="47"/>
      <c r="O12" s="47"/>
      <c r="P12" s="50" t="s">
        <v>52</v>
      </c>
      <c r="Q12" s="54">
        <v>18073768092</v>
      </c>
      <c r="R12" s="53" t="s">
        <v>42</v>
      </c>
    </row>
    <row r="13" s="16" customFormat="1" ht="22" customHeight="1" spans="1:18">
      <c r="A13" s="36">
        <v>7</v>
      </c>
      <c r="B13" s="37" t="s">
        <v>53</v>
      </c>
      <c r="C13" s="38">
        <v>120000</v>
      </c>
      <c r="D13" s="38">
        <f t="shared" si="0"/>
        <v>120000</v>
      </c>
      <c r="E13" s="31">
        <f t="shared" si="1"/>
        <v>42</v>
      </c>
      <c r="F13" s="38">
        <v>120000</v>
      </c>
      <c r="G13" s="31">
        <v>42</v>
      </c>
      <c r="H13" s="31"/>
      <c r="I13" s="31"/>
      <c r="J13" s="31"/>
      <c r="K13" s="31"/>
      <c r="L13" s="38"/>
      <c r="M13" s="31"/>
      <c r="N13" s="47"/>
      <c r="O13" s="47"/>
      <c r="P13" s="50" t="s">
        <v>54</v>
      </c>
      <c r="Q13" s="54">
        <v>18975379898</v>
      </c>
      <c r="R13" s="53" t="s">
        <v>42</v>
      </c>
    </row>
    <row r="14" s="16" customFormat="1" ht="22" customHeight="1" spans="1:18">
      <c r="A14" s="36">
        <v>8</v>
      </c>
      <c r="B14" s="37" t="s">
        <v>55</v>
      </c>
      <c r="C14" s="38">
        <v>120000</v>
      </c>
      <c r="D14" s="38">
        <f t="shared" si="0"/>
        <v>120000</v>
      </c>
      <c r="E14" s="31">
        <f t="shared" si="1"/>
        <v>28</v>
      </c>
      <c r="F14" s="38"/>
      <c r="G14" s="31"/>
      <c r="H14" s="31"/>
      <c r="I14" s="31"/>
      <c r="J14" s="31"/>
      <c r="K14" s="31"/>
      <c r="L14" s="38">
        <v>120000</v>
      </c>
      <c r="M14" s="31">
        <v>28</v>
      </c>
      <c r="N14" s="47"/>
      <c r="O14" s="47"/>
      <c r="P14" s="50" t="s">
        <v>56</v>
      </c>
      <c r="Q14" s="51">
        <v>13786727840</v>
      </c>
      <c r="R14" s="53" t="s">
        <v>42</v>
      </c>
    </row>
    <row r="15" s="16" customFormat="1" ht="22" customHeight="1" spans="1:18">
      <c r="A15" s="36">
        <v>9</v>
      </c>
      <c r="B15" s="37" t="s">
        <v>57</v>
      </c>
      <c r="C15" s="38">
        <v>80000</v>
      </c>
      <c r="D15" s="38">
        <f t="shared" si="0"/>
        <v>80000</v>
      </c>
      <c r="E15" s="31">
        <f t="shared" si="1"/>
        <v>61</v>
      </c>
      <c r="F15" s="38">
        <v>49500</v>
      </c>
      <c r="G15" s="31">
        <v>53</v>
      </c>
      <c r="H15" s="31"/>
      <c r="I15" s="31"/>
      <c r="J15" s="31"/>
      <c r="K15" s="31"/>
      <c r="L15" s="38">
        <v>30500</v>
      </c>
      <c r="M15" s="31">
        <v>8</v>
      </c>
      <c r="N15" s="47"/>
      <c r="O15" s="47"/>
      <c r="P15" s="48" t="s">
        <v>58</v>
      </c>
      <c r="Q15" s="51">
        <v>18673727411</v>
      </c>
      <c r="R15" s="53" t="s">
        <v>42</v>
      </c>
    </row>
    <row r="16" s="16" customFormat="1" ht="22" customHeight="1" spans="1:18">
      <c r="A16" s="36">
        <v>10</v>
      </c>
      <c r="B16" s="37" t="s">
        <v>59</v>
      </c>
      <c r="C16" s="38">
        <v>50000</v>
      </c>
      <c r="D16" s="38">
        <f t="shared" si="0"/>
        <v>50000</v>
      </c>
      <c r="E16" s="31">
        <f t="shared" si="1"/>
        <v>12</v>
      </c>
      <c r="F16" s="38"/>
      <c r="G16" s="31"/>
      <c r="H16" s="31"/>
      <c r="I16" s="31"/>
      <c r="J16" s="31"/>
      <c r="K16" s="31"/>
      <c r="L16" s="38">
        <v>50000</v>
      </c>
      <c r="M16" s="31">
        <v>12</v>
      </c>
      <c r="N16" s="47"/>
      <c r="O16" s="47"/>
      <c r="P16" s="50" t="s">
        <v>60</v>
      </c>
      <c r="Q16" s="51">
        <v>18890552210</v>
      </c>
      <c r="R16" s="53" t="s">
        <v>42</v>
      </c>
    </row>
    <row r="17" s="16" customFormat="1" ht="22" customHeight="1" spans="1:18">
      <c r="A17" s="36">
        <v>11</v>
      </c>
      <c r="B17" s="37" t="s">
        <v>61</v>
      </c>
      <c r="C17" s="38">
        <v>150000</v>
      </c>
      <c r="D17" s="38">
        <f t="shared" si="0"/>
        <v>150000</v>
      </c>
      <c r="E17" s="31">
        <f t="shared" si="1"/>
        <v>37</v>
      </c>
      <c r="F17" s="38"/>
      <c r="G17" s="31"/>
      <c r="H17" s="31"/>
      <c r="I17" s="31"/>
      <c r="J17" s="31"/>
      <c r="K17" s="36"/>
      <c r="L17" s="38">
        <v>150000</v>
      </c>
      <c r="M17" s="31">
        <v>37</v>
      </c>
      <c r="N17" s="47"/>
      <c r="O17" s="47"/>
      <c r="P17" s="50" t="s">
        <v>62</v>
      </c>
      <c r="Q17" s="51">
        <v>18173777709</v>
      </c>
      <c r="R17" s="53" t="s">
        <v>42</v>
      </c>
    </row>
    <row r="18" s="16" customFormat="1" ht="22" customHeight="1" spans="1:18">
      <c r="A18" s="36">
        <v>12</v>
      </c>
      <c r="B18" s="37" t="s">
        <v>63</v>
      </c>
      <c r="C18" s="38">
        <v>100000</v>
      </c>
      <c r="D18" s="38">
        <f t="shared" si="0"/>
        <v>100000</v>
      </c>
      <c r="E18" s="31">
        <f t="shared" si="1"/>
        <v>37</v>
      </c>
      <c r="F18" s="38"/>
      <c r="G18" s="31"/>
      <c r="H18" s="31"/>
      <c r="I18" s="31"/>
      <c r="J18" s="38">
        <v>65000</v>
      </c>
      <c r="K18" s="31">
        <v>21</v>
      </c>
      <c r="L18" s="38">
        <v>35000</v>
      </c>
      <c r="M18" s="31">
        <v>16</v>
      </c>
      <c r="N18" s="47"/>
      <c r="O18" s="47"/>
      <c r="P18" s="50" t="s">
        <v>64</v>
      </c>
      <c r="Q18" s="51">
        <v>15073705888</v>
      </c>
      <c r="R18" s="53" t="s">
        <v>42</v>
      </c>
    </row>
    <row r="19" s="16" customFormat="1" ht="22" customHeight="1" spans="1:18">
      <c r="A19" s="36">
        <v>13</v>
      </c>
      <c r="B19" s="37" t="s">
        <v>65</v>
      </c>
      <c r="C19" s="38">
        <v>100000</v>
      </c>
      <c r="D19" s="38">
        <f t="shared" si="0"/>
        <v>100000</v>
      </c>
      <c r="E19" s="31">
        <f t="shared" si="1"/>
        <v>73</v>
      </c>
      <c r="F19" s="38">
        <v>20000</v>
      </c>
      <c r="G19" s="31">
        <v>34</v>
      </c>
      <c r="H19" s="31"/>
      <c r="I19" s="31"/>
      <c r="J19" s="31"/>
      <c r="K19" s="31"/>
      <c r="L19" s="38">
        <v>80000</v>
      </c>
      <c r="M19" s="31">
        <v>39</v>
      </c>
      <c r="N19" s="47"/>
      <c r="O19" s="47"/>
      <c r="P19" s="48" t="s">
        <v>66</v>
      </c>
      <c r="Q19" s="51">
        <v>18627375805</v>
      </c>
      <c r="R19" s="53" t="s">
        <v>42</v>
      </c>
    </row>
    <row r="20" s="16" customFormat="1" ht="22" customHeight="1" spans="1:18">
      <c r="A20" s="36">
        <v>14</v>
      </c>
      <c r="B20" s="37" t="s">
        <v>67</v>
      </c>
      <c r="C20" s="38">
        <v>150000</v>
      </c>
      <c r="D20" s="38">
        <f t="shared" si="0"/>
        <v>150000</v>
      </c>
      <c r="E20" s="31">
        <f t="shared" si="1"/>
        <v>200</v>
      </c>
      <c r="F20" s="38">
        <v>150000</v>
      </c>
      <c r="G20" s="31">
        <v>200</v>
      </c>
      <c r="H20" s="31"/>
      <c r="I20" s="31"/>
      <c r="J20" s="31"/>
      <c r="K20" s="31"/>
      <c r="L20" s="38"/>
      <c r="M20" s="31"/>
      <c r="N20" s="51"/>
      <c r="O20" s="51"/>
      <c r="P20" s="48" t="s">
        <v>68</v>
      </c>
      <c r="Q20" s="51">
        <v>18273128846</v>
      </c>
      <c r="R20" s="53" t="s">
        <v>42</v>
      </c>
    </row>
    <row r="21" s="16" customFormat="1" ht="22" customHeight="1" spans="1:18">
      <c r="A21" s="36">
        <v>15</v>
      </c>
      <c r="B21" s="37" t="s">
        <v>69</v>
      </c>
      <c r="C21" s="38">
        <v>100000</v>
      </c>
      <c r="D21" s="38">
        <f t="shared" si="0"/>
        <v>100000</v>
      </c>
      <c r="E21" s="31">
        <f t="shared" si="1"/>
        <v>15</v>
      </c>
      <c r="F21" s="38"/>
      <c r="G21" s="31"/>
      <c r="H21" s="31"/>
      <c r="I21" s="31"/>
      <c r="J21" s="31"/>
      <c r="K21" s="31"/>
      <c r="L21" s="38">
        <v>100000</v>
      </c>
      <c r="M21" s="31">
        <v>15</v>
      </c>
      <c r="N21" s="51"/>
      <c r="O21" s="51"/>
      <c r="P21" s="48" t="s">
        <v>70</v>
      </c>
      <c r="Q21" s="51">
        <v>13874320029</v>
      </c>
      <c r="R21" s="53" t="s">
        <v>42</v>
      </c>
    </row>
    <row r="22" s="16" customFormat="1" ht="22" customHeight="1" spans="1:18">
      <c r="A22" s="36">
        <v>16</v>
      </c>
      <c r="B22" s="37" t="s">
        <v>71</v>
      </c>
      <c r="C22" s="38">
        <v>120000</v>
      </c>
      <c r="D22" s="38">
        <f t="shared" si="0"/>
        <v>120000</v>
      </c>
      <c r="E22" s="31">
        <f t="shared" si="1"/>
        <v>179</v>
      </c>
      <c r="F22" s="38">
        <v>120000</v>
      </c>
      <c r="G22" s="31">
        <v>179</v>
      </c>
      <c r="H22" s="31"/>
      <c r="I22" s="31"/>
      <c r="J22" s="31"/>
      <c r="K22" s="31"/>
      <c r="L22" s="38"/>
      <c r="M22" s="31"/>
      <c r="N22" s="51"/>
      <c r="O22" s="51"/>
      <c r="P22" s="48" t="s">
        <v>72</v>
      </c>
      <c r="Q22" s="51">
        <v>17771864556</v>
      </c>
      <c r="R22" s="53" t="s">
        <v>42</v>
      </c>
    </row>
    <row r="23" s="16" customFormat="1" ht="22" customHeight="1" spans="1:18">
      <c r="A23" s="36">
        <v>17</v>
      </c>
      <c r="B23" s="37" t="s">
        <v>73</v>
      </c>
      <c r="C23" s="38">
        <v>100000</v>
      </c>
      <c r="D23" s="38">
        <f t="shared" si="0"/>
        <v>100000</v>
      </c>
      <c r="E23" s="31">
        <f t="shared" si="1"/>
        <v>38</v>
      </c>
      <c r="F23" s="38"/>
      <c r="G23" s="31"/>
      <c r="H23" s="31"/>
      <c r="I23" s="31"/>
      <c r="J23" s="31"/>
      <c r="K23" s="31"/>
      <c r="L23" s="38">
        <v>100000</v>
      </c>
      <c r="M23" s="31">
        <v>38</v>
      </c>
      <c r="N23" s="51"/>
      <c r="O23" s="51"/>
      <c r="P23" s="48" t="s">
        <v>74</v>
      </c>
      <c r="Q23" s="51">
        <v>13508400673</v>
      </c>
      <c r="R23" s="53" t="s">
        <v>42</v>
      </c>
    </row>
    <row r="24" s="16" customFormat="1" ht="22" customHeight="1" spans="1:18">
      <c r="A24" s="36">
        <v>18</v>
      </c>
      <c r="B24" s="37" t="s">
        <v>75</v>
      </c>
      <c r="C24" s="38">
        <v>100000</v>
      </c>
      <c r="D24" s="38">
        <f t="shared" si="0"/>
        <v>100000</v>
      </c>
      <c r="E24" s="31">
        <f t="shared" si="1"/>
        <v>35</v>
      </c>
      <c r="F24" s="38"/>
      <c r="G24" s="31"/>
      <c r="H24" s="31"/>
      <c r="I24" s="31"/>
      <c r="J24" s="31"/>
      <c r="K24" s="31"/>
      <c r="L24" s="38">
        <v>100000</v>
      </c>
      <c r="M24" s="31">
        <v>35</v>
      </c>
      <c r="N24" s="51"/>
      <c r="O24" s="51"/>
      <c r="P24" s="48" t="s">
        <v>76</v>
      </c>
      <c r="Q24" s="51">
        <v>13365879388</v>
      </c>
      <c r="R24" s="53" t="s">
        <v>42</v>
      </c>
    </row>
    <row r="25" s="16" customFormat="1" ht="22" customHeight="1" spans="1:18">
      <c r="A25" s="36">
        <v>19</v>
      </c>
      <c r="B25" s="37" t="s">
        <v>77</v>
      </c>
      <c r="C25" s="38">
        <v>150000</v>
      </c>
      <c r="D25" s="38">
        <f t="shared" si="0"/>
        <v>150000</v>
      </c>
      <c r="E25" s="31">
        <f t="shared" si="1"/>
        <v>34</v>
      </c>
      <c r="F25" s="38"/>
      <c r="G25" s="31"/>
      <c r="H25" s="31"/>
      <c r="I25" s="31"/>
      <c r="J25" s="31"/>
      <c r="K25" s="31"/>
      <c r="L25" s="38">
        <v>150000</v>
      </c>
      <c r="M25" s="31">
        <v>34</v>
      </c>
      <c r="N25" s="51"/>
      <c r="O25" s="51"/>
      <c r="P25" s="48" t="s">
        <v>78</v>
      </c>
      <c r="Q25" s="51">
        <v>15173799917</v>
      </c>
      <c r="R25" s="53" t="s">
        <v>42</v>
      </c>
    </row>
    <row r="26" s="16" customFormat="1" ht="22" customHeight="1" spans="1:18">
      <c r="A26" s="36">
        <v>20</v>
      </c>
      <c r="B26" s="37" t="s">
        <v>79</v>
      </c>
      <c r="C26" s="38">
        <v>150000</v>
      </c>
      <c r="D26" s="38">
        <f t="shared" si="0"/>
        <v>150000</v>
      </c>
      <c r="E26" s="31">
        <f t="shared" si="1"/>
        <v>139</v>
      </c>
      <c r="F26" s="38">
        <v>41749.7</v>
      </c>
      <c r="G26" s="31">
        <v>108</v>
      </c>
      <c r="H26" s="31"/>
      <c r="I26" s="31"/>
      <c r="J26" s="31"/>
      <c r="K26" s="31"/>
      <c r="L26" s="38">
        <v>108250.3</v>
      </c>
      <c r="M26" s="31">
        <v>31</v>
      </c>
      <c r="N26" s="51"/>
      <c r="O26" s="51"/>
      <c r="P26" s="48" t="s">
        <v>80</v>
      </c>
      <c r="Q26" s="51">
        <v>15897375700</v>
      </c>
      <c r="R26" s="53" t="s">
        <v>42</v>
      </c>
    </row>
    <row r="27" s="16" customFormat="1" ht="22" customHeight="1" spans="1:18">
      <c r="A27" s="36">
        <v>21</v>
      </c>
      <c r="B27" s="37" t="s">
        <v>81</v>
      </c>
      <c r="C27" s="38">
        <v>120000</v>
      </c>
      <c r="D27" s="38">
        <f t="shared" si="0"/>
        <v>120000</v>
      </c>
      <c r="E27" s="31">
        <f t="shared" si="1"/>
        <v>29</v>
      </c>
      <c r="F27" s="38">
        <v>24198.84</v>
      </c>
      <c r="G27" s="31">
        <v>9</v>
      </c>
      <c r="H27" s="31"/>
      <c r="I27" s="31"/>
      <c r="J27" s="31"/>
      <c r="K27" s="31"/>
      <c r="L27" s="38">
        <v>95801.16</v>
      </c>
      <c r="M27" s="31">
        <v>20</v>
      </c>
      <c r="N27" s="51"/>
      <c r="O27" s="51"/>
      <c r="P27" s="48" t="s">
        <v>82</v>
      </c>
      <c r="Q27" s="51">
        <v>18073113123</v>
      </c>
      <c r="R27" s="53" t="s">
        <v>42</v>
      </c>
    </row>
    <row r="28" s="16" customFormat="1" ht="22" customHeight="1" spans="1:18">
      <c r="A28" s="40" t="s">
        <v>83</v>
      </c>
      <c r="B28" s="41"/>
      <c r="C28" s="38">
        <f>SUM(C7:C27)</f>
        <v>2280000</v>
      </c>
      <c r="D28" s="38">
        <f>SUM(D7:D27)</f>
        <v>2280000</v>
      </c>
      <c r="E28" s="31">
        <f t="shared" ref="E28:M28" si="2">SUM(E7:E27)</f>
        <v>1424</v>
      </c>
      <c r="F28" s="38">
        <f t="shared" si="2"/>
        <v>851462.18</v>
      </c>
      <c r="G28" s="31">
        <f t="shared" si="2"/>
        <v>1024</v>
      </c>
      <c r="H28" s="31"/>
      <c r="I28" s="31"/>
      <c r="J28" s="38">
        <f t="shared" si="2"/>
        <v>65000</v>
      </c>
      <c r="K28" s="31">
        <f t="shared" si="2"/>
        <v>21</v>
      </c>
      <c r="L28" s="38">
        <f t="shared" si="2"/>
        <v>1363537.82</v>
      </c>
      <c r="M28" s="31">
        <f t="shared" si="2"/>
        <v>379</v>
      </c>
      <c r="R28" s="55"/>
    </row>
    <row r="29" ht="42" customHeight="1" spans="6:6">
      <c r="F29" s="42"/>
    </row>
  </sheetData>
  <mergeCells count="16">
    <mergeCell ref="A2:R2"/>
    <mergeCell ref="D4:M4"/>
    <mergeCell ref="D5:E5"/>
    <mergeCell ref="F5:G5"/>
    <mergeCell ref="H5:I5"/>
    <mergeCell ref="J5:K5"/>
    <mergeCell ref="L5:M5"/>
    <mergeCell ref="A28:B28"/>
    <mergeCell ref="A4:A6"/>
    <mergeCell ref="B4:B6"/>
    <mergeCell ref="C4:C6"/>
    <mergeCell ref="N4:N5"/>
    <mergeCell ref="O4:O5"/>
    <mergeCell ref="P4:P5"/>
    <mergeCell ref="Q4:Q5"/>
    <mergeCell ref="R4:R5"/>
  </mergeCells>
  <pageMargins left="0.75" right="0.75" top="1" bottom="1" header="0.5" footer="0.5"/>
  <pageSetup paperSize="9" scale="7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J23"/>
  <sheetViews>
    <sheetView topLeftCell="A16" workbookViewId="0">
      <selection activeCell="E3" sqref="E3:E23"/>
    </sheetView>
  </sheetViews>
  <sheetFormatPr defaultColWidth="9" defaultRowHeight="14.4"/>
  <cols>
    <col min="4" max="4" width="21.4444444444444" customWidth="1"/>
    <col min="5" max="5" width="20" customWidth="1"/>
  </cols>
  <sheetData>
    <row r="1" ht="15.15"/>
    <row r="2" ht="24.75" spans="3:9">
      <c r="C2" s="2" t="s">
        <v>28</v>
      </c>
      <c r="D2" s="3" t="s">
        <v>29</v>
      </c>
      <c r="E2" s="3" t="s">
        <v>84</v>
      </c>
      <c r="F2" s="4" t="s">
        <v>85</v>
      </c>
      <c r="G2" s="4" t="s">
        <v>86</v>
      </c>
      <c r="H2" s="3" t="s">
        <v>87</v>
      </c>
      <c r="I2" s="4" t="s">
        <v>88</v>
      </c>
    </row>
    <row r="3" ht="24.75" spans="3:10">
      <c r="C3" s="5">
        <v>1</v>
      </c>
      <c r="D3" s="4" t="s">
        <v>51</v>
      </c>
      <c r="E3" s="6">
        <v>150000</v>
      </c>
      <c r="F3" s="7">
        <v>378</v>
      </c>
      <c r="G3" s="7">
        <v>471</v>
      </c>
      <c r="H3" s="8">
        <v>185</v>
      </c>
      <c r="I3" s="7">
        <v>93</v>
      </c>
      <c r="J3">
        <f>G3-F3-I3</f>
        <v>0</v>
      </c>
    </row>
    <row r="4" ht="24.75" spans="3:10">
      <c r="C4" s="9">
        <v>2</v>
      </c>
      <c r="D4" s="10" t="s">
        <v>61</v>
      </c>
      <c r="E4" s="11">
        <v>150000</v>
      </c>
      <c r="F4" s="7">
        <v>291</v>
      </c>
      <c r="G4" s="7">
        <v>291</v>
      </c>
      <c r="H4" s="7">
        <v>33</v>
      </c>
      <c r="I4" s="7">
        <v>0</v>
      </c>
      <c r="J4">
        <f t="shared" ref="J4:J23" si="0">G4-F4-I4</f>
        <v>0</v>
      </c>
    </row>
    <row r="5" ht="15.15" spans="3:10">
      <c r="C5" s="9">
        <v>3</v>
      </c>
      <c r="D5" s="10" t="s">
        <v>67</v>
      </c>
      <c r="E5" s="11">
        <v>150000</v>
      </c>
      <c r="F5" s="7">
        <v>76</v>
      </c>
      <c r="G5" s="7">
        <v>92</v>
      </c>
      <c r="H5" s="7">
        <v>40</v>
      </c>
      <c r="I5" s="7">
        <v>16</v>
      </c>
      <c r="J5">
        <f t="shared" si="0"/>
        <v>0</v>
      </c>
    </row>
    <row r="6" s="1" customFormat="1" ht="24.75" spans="3:10">
      <c r="C6" s="12">
        <v>4</v>
      </c>
      <c r="D6" s="13" t="s">
        <v>77</v>
      </c>
      <c r="E6" s="14">
        <v>150000</v>
      </c>
      <c r="F6" s="15">
        <v>63</v>
      </c>
      <c r="G6" s="15">
        <v>71</v>
      </c>
      <c r="H6" s="15">
        <v>14</v>
      </c>
      <c r="I6" s="15">
        <v>8</v>
      </c>
      <c r="J6" s="1">
        <f t="shared" si="0"/>
        <v>0</v>
      </c>
    </row>
    <row r="7" ht="15.15" spans="3:10">
      <c r="C7" s="9">
        <v>5</v>
      </c>
      <c r="D7" s="10" t="s">
        <v>79</v>
      </c>
      <c r="E7" s="11">
        <v>150000</v>
      </c>
      <c r="F7" s="7">
        <v>20</v>
      </c>
      <c r="G7" s="7">
        <v>42</v>
      </c>
      <c r="H7" s="7">
        <v>15</v>
      </c>
      <c r="I7" s="7">
        <v>22</v>
      </c>
      <c r="J7">
        <f t="shared" si="0"/>
        <v>0</v>
      </c>
    </row>
    <row r="8" ht="24.75" spans="3:10">
      <c r="C8" s="9">
        <v>6</v>
      </c>
      <c r="D8" s="10" t="s">
        <v>49</v>
      </c>
      <c r="E8" s="11">
        <v>120000</v>
      </c>
      <c r="F8" s="7">
        <v>29</v>
      </c>
      <c r="G8" s="7">
        <v>35</v>
      </c>
      <c r="H8" s="7">
        <v>23</v>
      </c>
      <c r="I8" s="7">
        <v>6</v>
      </c>
      <c r="J8">
        <f t="shared" si="0"/>
        <v>0</v>
      </c>
    </row>
    <row r="9" ht="24.75" spans="3:10">
      <c r="C9" s="9">
        <v>7</v>
      </c>
      <c r="D9" s="10" t="s">
        <v>53</v>
      </c>
      <c r="E9" s="11">
        <v>120000</v>
      </c>
      <c r="F9" s="7">
        <v>54</v>
      </c>
      <c r="G9" s="7">
        <v>64</v>
      </c>
      <c r="H9" s="7">
        <v>37</v>
      </c>
      <c r="I9" s="7">
        <v>10</v>
      </c>
      <c r="J9">
        <f t="shared" si="0"/>
        <v>0</v>
      </c>
    </row>
    <row r="10" s="1" customFormat="1" ht="15.15" spans="3:10">
      <c r="C10" s="12">
        <v>8</v>
      </c>
      <c r="D10" s="13" t="s">
        <v>55</v>
      </c>
      <c r="E10" s="14">
        <v>120000</v>
      </c>
      <c r="F10" s="15">
        <v>220</v>
      </c>
      <c r="G10" s="15">
        <v>286</v>
      </c>
      <c r="H10" s="15">
        <v>117</v>
      </c>
      <c r="I10" s="15">
        <v>66</v>
      </c>
      <c r="J10" s="1">
        <f t="shared" si="0"/>
        <v>0</v>
      </c>
    </row>
    <row r="11" s="1" customFormat="1" ht="24.75" spans="3:10">
      <c r="C11" s="12">
        <v>9</v>
      </c>
      <c r="D11" s="13" t="s">
        <v>71</v>
      </c>
      <c r="E11" s="14">
        <v>120000</v>
      </c>
      <c r="F11" s="15">
        <v>155</v>
      </c>
      <c r="G11" s="15">
        <v>170</v>
      </c>
      <c r="H11" s="15">
        <v>153</v>
      </c>
      <c r="I11" s="15">
        <v>15</v>
      </c>
      <c r="J11" s="1">
        <f t="shared" si="0"/>
        <v>0</v>
      </c>
    </row>
    <row r="12" ht="24.75" spans="3:10">
      <c r="C12" s="9">
        <v>10</v>
      </c>
      <c r="D12" s="10" t="s">
        <v>81</v>
      </c>
      <c r="E12" s="11">
        <v>120000</v>
      </c>
      <c r="F12" s="7">
        <v>17</v>
      </c>
      <c r="G12" s="7">
        <v>21</v>
      </c>
      <c r="H12" s="7">
        <v>7</v>
      </c>
      <c r="I12" s="7">
        <v>4</v>
      </c>
      <c r="J12">
        <f t="shared" si="0"/>
        <v>0</v>
      </c>
    </row>
    <row r="13" ht="24.75" spans="3:10">
      <c r="C13" s="9">
        <v>11</v>
      </c>
      <c r="D13" s="10" t="s">
        <v>45</v>
      </c>
      <c r="E13" s="11">
        <v>100000</v>
      </c>
      <c r="F13" s="7">
        <v>78</v>
      </c>
      <c r="G13" s="7">
        <v>81</v>
      </c>
      <c r="H13" s="7">
        <v>19</v>
      </c>
      <c r="I13" s="7">
        <v>3</v>
      </c>
      <c r="J13">
        <f t="shared" si="0"/>
        <v>0</v>
      </c>
    </row>
    <row r="14" ht="24.75" spans="3:10">
      <c r="C14" s="9">
        <v>12</v>
      </c>
      <c r="D14" s="10" t="s">
        <v>47</v>
      </c>
      <c r="E14" s="11">
        <v>100000</v>
      </c>
      <c r="F14" s="7">
        <v>22</v>
      </c>
      <c r="G14" s="7">
        <v>26</v>
      </c>
      <c r="H14" s="7">
        <v>15</v>
      </c>
      <c r="I14" s="7">
        <v>4</v>
      </c>
      <c r="J14">
        <f t="shared" si="0"/>
        <v>0</v>
      </c>
    </row>
    <row r="15" ht="15.15" spans="3:10">
      <c r="C15" s="9">
        <v>13</v>
      </c>
      <c r="D15" s="10" t="s">
        <v>63</v>
      </c>
      <c r="E15" s="11">
        <v>100000</v>
      </c>
      <c r="F15" s="7">
        <v>21</v>
      </c>
      <c r="G15" s="7">
        <v>26</v>
      </c>
      <c r="H15" s="7">
        <v>9</v>
      </c>
      <c r="I15" s="7">
        <v>5</v>
      </c>
      <c r="J15">
        <f t="shared" si="0"/>
        <v>0</v>
      </c>
    </row>
    <row r="16" ht="24.75" spans="3:10">
      <c r="C16" s="9">
        <v>14</v>
      </c>
      <c r="D16" s="10" t="s">
        <v>65</v>
      </c>
      <c r="E16" s="11">
        <v>100000</v>
      </c>
      <c r="F16" s="7">
        <v>23</v>
      </c>
      <c r="G16" s="7">
        <v>35</v>
      </c>
      <c r="H16" s="7">
        <v>11</v>
      </c>
      <c r="I16" s="7">
        <v>12</v>
      </c>
      <c r="J16">
        <f t="shared" si="0"/>
        <v>0</v>
      </c>
    </row>
    <row r="17" ht="15.15" spans="3:10">
      <c r="C17" s="9">
        <v>15</v>
      </c>
      <c r="D17" s="10" t="s">
        <v>69</v>
      </c>
      <c r="E17" s="11">
        <v>100000</v>
      </c>
      <c r="F17" s="7">
        <v>14</v>
      </c>
      <c r="G17" s="7">
        <v>15</v>
      </c>
      <c r="H17" s="7">
        <v>15</v>
      </c>
      <c r="I17" s="7">
        <v>1</v>
      </c>
      <c r="J17">
        <f t="shared" si="0"/>
        <v>0</v>
      </c>
    </row>
    <row r="18" s="1" customFormat="1" ht="15.15" spans="3:10">
      <c r="C18" s="12">
        <v>16</v>
      </c>
      <c r="D18" s="13" t="s">
        <v>73</v>
      </c>
      <c r="E18" s="14">
        <v>100000</v>
      </c>
      <c r="F18" s="15">
        <v>182</v>
      </c>
      <c r="G18" s="15">
        <v>172</v>
      </c>
      <c r="H18" s="15">
        <v>95</v>
      </c>
      <c r="I18" s="15">
        <v>-10</v>
      </c>
      <c r="J18" s="1">
        <f t="shared" si="0"/>
        <v>0</v>
      </c>
    </row>
    <row r="19" ht="24.75" spans="3:10">
      <c r="C19" s="9">
        <v>17</v>
      </c>
      <c r="D19" s="10" t="s">
        <v>75</v>
      </c>
      <c r="E19" s="11">
        <v>100000</v>
      </c>
      <c r="F19" s="7">
        <v>109</v>
      </c>
      <c r="G19" s="7">
        <v>153</v>
      </c>
      <c r="H19" s="7">
        <v>0</v>
      </c>
      <c r="I19" s="7">
        <v>44</v>
      </c>
      <c r="J19">
        <f t="shared" si="0"/>
        <v>0</v>
      </c>
    </row>
    <row r="20" ht="24.75" spans="3:10">
      <c r="C20" s="9">
        <v>18</v>
      </c>
      <c r="D20" s="10" t="s">
        <v>57</v>
      </c>
      <c r="E20" s="11">
        <v>80000</v>
      </c>
      <c r="F20" s="7">
        <v>45</v>
      </c>
      <c r="G20" s="7">
        <v>58</v>
      </c>
      <c r="H20" s="7">
        <v>7</v>
      </c>
      <c r="I20" s="7">
        <v>13</v>
      </c>
      <c r="J20">
        <f t="shared" si="0"/>
        <v>0</v>
      </c>
    </row>
    <row r="21" s="1" customFormat="1" ht="24.75" spans="3:10">
      <c r="C21" s="12">
        <v>19</v>
      </c>
      <c r="D21" s="13" t="s">
        <v>40</v>
      </c>
      <c r="E21" s="14">
        <v>50000</v>
      </c>
      <c r="F21" s="15">
        <v>13</v>
      </c>
      <c r="G21" s="15">
        <v>32</v>
      </c>
      <c r="H21" s="15">
        <v>15</v>
      </c>
      <c r="I21" s="15">
        <v>19</v>
      </c>
      <c r="J21" s="1">
        <f t="shared" si="0"/>
        <v>0</v>
      </c>
    </row>
    <row r="22" ht="24.75" spans="3:10">
      <c r="C22" s="9">
        <v>20</v>
      </c>
      <c r="D22" s="10" t="s">
        <v>43</v>
      </c>
      <c r="E22" s="11">
        <v>50000</v>
      </c>
      <c r="F22" s="7">
        <v>21</v>
      </c>
      <c r="G22" s="7">
        <v>21</v>
      </c>
      <c r="H22" s="7">
        <v>6</v>
      </c>
      <c r="I22" s="7">
        <v>0</v>
      </c>
      <c r="J22">
        <f t="shared" si="0"/>
        <v>0</v>
      </c>
    </row>
    <row r="23" s="1" customFormat="1" ht="15.15" spans="3:10">
      <c r="C23" s="12">
        <v>21</v>
      </c>
      <c r="D23" s="13" t="s">
        <v>59</v>
      </c>
      <c r="E23" s="14">
        <v>50000</v>
      </c>
      <c r="F23" s="15">
        <v>33</v>
      </c>
      <c r="G23" s="15">
        <v>35</v>
      </c>
      <c r="H23" s="15">
        <v>18</v>
      </c>
      <c r="I23" s="15">
        <v>2</v>
      </c>
      <c r="J23" s="1">
        <f t="shared" si="0"/>
        <v>0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县级</vt:lpstr>
      <vt:lpstr>基础数据表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zyzbw</cp:lastModifiedBy>
  <dcterms:created xsi:type="dcterms:W3CDTF">2020-11-09T03:12:00Z</dcterms:created>
  <dcterms:modified xsi:type="dcterms:W3CDTF">2021-08-26T01:56:12Z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83EF75E25EEC490D9505158305EBAE9C</vt:lpwstr>
  </property>
</Properties>
</file>