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汇总" sheetId="1" r:id="rId1"/>
    <sheet name="Sheet1" sheetId="2" r:id="rId2"/>
    <sheet name="Sheet2" sheetId="3" r:id="rId3"/>
  </sheets>
  <definedNames>
    <definedName name="_xlnm._FilterDatabase" localSheetId="0" hidden="1">汇总!$A$3:$XEV$272</definedName>
  </definedNames>
  <calcPr calcId="144525"/>
</workbook>
</file>

<file path=xl/sharedStrings.xml><?xml version="1.0" encoding="utf-8"?>
<sst xmlns="http://schemas.openxmlformats.org/spreadsheetml/2006/main" count="909" uniqueCount="709">
  <si>
    <t>南县渔业大队退捕禁捕渔具证照回收补偿资金发放申报表（第三批）</t>
  </si>
  <si>
    <t>序号</t>
  </si>
  <si>
    <r>
      <rPr>
        <sz val="12"/>
        <rFont val="宋体"/>
        <charset val="0"/>
      </rPr>
      <t>姓名</t>
    </r>
    <r>
      <rPr>
        <sz val="12"/>
        <rFont val="Times New Roman"/>
        <charset val="0"/>
      </rPr>
      <t>/</t>
    </r>
    <r>
      <rPr>
        <sz val="12"/>
        <rFont val="宋体"/>
        <charset val="0"/>
      </rPr>
      <t>船舶名称</t>
    </r>
  </si>
  <si>
    <t>身份证号码</t>
  </si>
  <si>
    <t>联系方式</t>
  </si>
  <si>
    <t>渔船及设备回收</t>
  </si>
  <si>
    <t>渔具补偿金</t>
  </si>
  <si>
    <t>合计</t>
  </si>
  <si>
    <t>评估编号</t>
  </si>
  <si>
    <t>回收单号</t>
  </si>
  <si>
    <t>补偿金额</t>
  </si>
  <si>
    <t>重量（斤）</t>
  </si>
  <si>
    <t>金额（元）</t>
  </si>
  <si>
    <t>陈伏龙</t>
  </si>
  <si>
    <t>4323221965****0915</t>
  </si>
  <si>
    <t>155****6770</t>
  </si>
  <si>
    <t>B332-1</t>
  </si>
  <si>
    <t>0000421</t>
  </si>
  <si>
    <t>B332-2</t>
  </si>
  <si>
    <t>李盈祥</t>
  </si>
  <si>
    <t>4323221960****0917</t>
  </si>
  <si>
    <t>188****1379</t>
  </si>
  <si>
    <t>B41-1</t>
  </si>
  <si>
    <t>0000448</t>
  </si>
  <si>
    <t>B41-2</t>
  </si>
  <si>
    <t>0000638</t>
  </si>
  <si>
    <t>B41-3</t>
  </si>
  <si>
    <t>0000441</t>
  </si>
  <si>
    <t>杨春艳</t>
  </si>
  <si>
    <t>4309211979****0861</t>
  </si>
  <si>
    <t>135****4298</t>
  </si>
  <si>
    <t>A96-2</t>
  </si>
  <si>
    <t>0000452</t>
  </si>
  <si>
    <t>A96-3</t>
  </si>
  <si>
    <t>李翠英</t>
  </si>
  <si>
    <t>4323221957****0863</t>
  </si>
  <si>
    <t>135****5196</t>
  </si>
  <si>
    <t>A115-2</t>
  </si>
  <si>
    <t>0000451</t>
  </si>
  <si>
    <t>方腊梅</t>
  </si>
  <si>
    <t>4323221959****0889</t>
  </si>
  <si>
    <t>158****0804</t>
  </si>
  <si>
    <t>A75-2</t>
  </si>
  <si>
    <t>0000896</t>
  </si>
  <si>
    <t>A75-3</t>
  </si>
  <si>
    <t>余辉</t>
  </si>
  <si>
    <t>4323221975****0883</t>
  </si>
  <si>
    <t>186****6466</t>
  </si>
  <si>
    <t>B74-1</t>
  </si>
  <si>
    <t>0001199</t>
  </si>
  <si>
    <t>杨月花</t>
  </si>
  <si>
    <t>4323221969****6163</t>
  </si>
  <si>
    <t>137****5250</t>
  </si>
  <si>
    <t>B23-1</t>
  </si>
  <si>
    <t>0000404</t>
  </si>
  <si>
    <t>张小平</t>
  </si>
  <si>
    <t>4323221975****0903</t>
  </si>
  <si>
    <t>189****3659</t>
  </si>
  <si>
    <t>C14-1</t>
  </si>
  <si>
    <t>0000480</t>
  </si>
  <si>
    <t>周罗云</t>
  </si>
  <si>
    <t>4323221972****0490</t>
  </si>
  <si>
    <t>159****8255</t>
  </si>
  <si>
    <t>A84-1</t>
  </si>
  <si>
    <t>0000627</t>
  </si>
  <si>
    <t>蔡国平</t>
  </si>
  <si>
    <t>4323221975****0478</t>
  </si>
  <si>
    <t>135****5448</t>
  </si>
  <si>
    <t>B95-3</t>
  </si>
  <si>
    <t>0001192</t>
  </si>
  <si>
    <t>刘新辉</t>
  </si>
  <si>
    <t>4323221970****1760</t>
  </si>
  <si>
    <t>189****9500</t>
  </si>
  <si>
    <t>A123-1</t>
  </si>
  <si>
    <t>0000458</t>
  </si>
  <si>
    <t>邹国良</t>
  </si>
  <si>
    <t>4323221958****0879</t>
  </si>
  <si>
    <t>180****3634</t>
  </si>
  <si>
    <t>A495-1</t>
  </si>
  <si>
    <t>0001080</t>
  </si>
  <si>
    <t>张慧</t>
  </si>
  <si>
    <t>4323221973****0884</t>
  </si>
  <si>
    <t>183****0308</t>
  </si>
  <si>
    <t>A119-1</t>
  </si>
  <si>
    <t>0000886</t>
  </si>
  <si>
    <t>尹国福</t>
  </si>
  <si>
    <t>4309211980****0854</t>
  </si>
  <si>
    <t>B279-1</t>
  </si>
  <si>
    <t>0000095</t>
  </si>
  <si>
    <t>陈国良</t>
  </si>
  <si>
    <t>4309211988****0854</t>
  </si>
  <si>
    <t>178****7661</t>
  </si>
  <si>
    <t>B33-1</t>
  </si>
  <si>
    <t>补动力</t>
  </si>
  <si>
    <t>李宏生</t>
  </si>
  <si>
    <t>4323221941****0874</t>
  </si>
  <si>
    <t>补网具</t>
  </si>
  <si>
    <t>李志高</t>
  </si>
  <si>
    <t>4309211984****0877</t>
  </si>
  <si>
    <t>B59-1</t>
  </si>
  <si>
    <t>0000826</t>
  </si>
  <si>
    <t>南县厂窖镇退捕禁捕渔具证照回收补偿资金发放申报表（第三批）</t>
  </si>
  <si>
    <r>
      <rPr>
        <sz val="11"/>
        <rFont val="宋体"/>
        <charset val="0"/>
      </rPr>
      <t>姓名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船舶名称</t>
    </r>
  </si>
  <si>
    <t>付可伟</t>
  </si>
  <si>
    <t>4323221980****3858</t>
  </si>
  <si>
    <t>B97-2</t>
  </si>
  <si>
    <t>0000395</t>
  </si>
  <si>
    <t>B97-3</t>
  </si>
  <si>
    <t>B97-5</t>
  </si>
  <si>
    <t>杨建华</t>
  </si>
  <si>
    <t>4323221980****3817</t>
  </si>
  <si>
    <t>186****1685</t>
  </si>
  <si>
    <t>B104-1</t>
  </si>
  <si>
    <t>周跃华</t>
  </si>
  <si>
    <t>4323221968****381X</t>
  </si>
  <si>
    <t>151****5799</t>
  </si>
  <si>
    <t>C44-1</t>
  </si>
  <si>
    <t>0000625</t>
  </si>
  <si>
    <t>杨正操</t>
  </si>
  <si>
    <t>4323221956****3818</t>
  </si>
  <si>
    <t>138****4305</t>
  </si>
  <si>
    <t>A233-1</t>
  </si>
  <si>
    <t>0001205</t>
  </si>
  <si>
    <t>魏建军</t>
  </si>
  <si>
    <t>4323221972****381X</t>
  </si>
  <si>
    <t>180****2711</t>
  </si>
  <si>
    <t>B108-1</t>
  </si>
  <si>
    <t>0000621
0000917</t>
  </si>
  <si>
    <t>B108-2</t>
  </si>
  <si>
    <t>B108-3</t>
  </si>
  <si>
    <t>B108-4</t>
  </si>
  <si>
    <t>B108-5</t>
  </si>
  <si>
    <t>龚春桃</t>
  </si>
  <si>
    <t>4323221970****3820</t>
  </si>
  <si>
    <t>199****9833</t>
  </si>
  <si>
    <t>A87-1</t>
  </si>
  <si>
    <t>0000165</t>
  </si>
  <si>
    <t>A87-2</t>
  </si>
  <si>
    <t>A87-3</t>
  </si>
  <si>
    <t>康微</t>
  </si>
  <si>
    <t>4309211989****381X</t>
  </si>
  <si>
    <t>181****9236</t>
  </si>
  <si>
    <t>C22-1</t>
  </si>
  <si>
    <t>0001208</t>
  </si>
  <si>
    <t>王立旗</t>
  </si>
  <si>
    <t>4309211990****3836</t>
  </si>
  <si>
    <t>186****0336</t>
  </si>
  <si>
    <t>C23-1</t>
  </si>
  <si>
    <t>C23-2</t>
  </si>
  <si>
    <t>龚立辉</t>
  </si>
  <si>
    <t>4323221970****3818</t>
  </si>
  <si>
    <t>139****3560</t>
  </si>
  <si>
    <t>C38-1</t>
  </si>
  <si>
    <t>0001203</t>
  </si>
  <si>
    <t>曾运保</t>
  </si>
  <si>
    <t>4323221956****381X</t>
  </si>
  <si>
    <t>139****5428</t>
  </si>
  <si>
    <t>A148-1</t>
  </si>
  <si>
    <t>王亚平</t>
  </si>
  <si>
    <t>4323221970****3814</t>
  </si>
  <si>
    <t>185****3923</t>
  </si>
  <si>
    <t>A244-1</t>
  </si>
  <si>
    <t>0000470</t>
  </si>
  <si>
    <t>A244-2</t>
  </si>
  <si>
    <t>A244-3</t>
  </si>
  <si>
    <t>A244-4</t>
  </si>
  <si>
    <t>南县华阁镇退捕禁捕渔具证照回收补偿资金发放申报表（第三批）</t>
  </si>
  <si>
    <r>
      <rPr>
        <sz val="16"/>
        <rFont val="宋体"/>
        <charset val="134"/>
      </rPr>
      <t>姓名</t>
    </r>
    <r>
      <rPr>
        <sz val="16"/>
        <rFont val="Times New Roman"/>
        <charset val="134"/>
      </rPr>
      <t>/</t>
    </r>
    <r>
      <rPr>
        <sz val="16"/>
        <rFont val="宋体"/>
        <charset val="134"/>
      </rPr>
      <t>船舶名称</t>
    </r>
  </si>
  <si>
    <t>熊  浩</t>
  </si>
  <si>
    <t>4309211985****7013</t>
  </si>
  <si>
    <t>177****1314</t>
  </si>
  <si>
    <t>A490-1</t>
  </si>
  <si>
    <t>0001112</t>
  </si>
  <si>
    <t>A490-2</t>
  </si>
  <si>
    <t>0000232</t>
  </si>
  <si>
    <t>钟爱文</t>
  </si>
  <si>
    <t>4323221968****7041</t>
  </si>
  <si>
    <t>177****2528</t>
  </si>
  <si>
    <t>A336-1</t>
  </si>
  <si>
    <t>0000573</t>
  </si>
  <si>
    <t>A336-2</t>
  </si>
  <si>
    <t>A336-3</t>
  </si>
  <si>
    <t>0000228</t>
  </si>
  <si>
    <t>蒙学期</t>
  </si>
  <si>
    <t>4323221968****0790</t>
  </si>
  <si>
    <t>147****3442</t>
  </si>
  <si>
    <t>C67-1</t>
  </si>
  <si>
    <t>0000572</t>
  </si>
  <si>
    <t>蒙学军</t>
  </si>
  <si>
    <t>C67-2</t>
  </si>
  <si>
    <t>0000118</t>
  </si>
  <si>
    <t>王春华</t>
  </si>
  <si>
    <t>4323221960****7017</t>
  </si>
  <si>
    <t>151****9513</t>
  </si>
  <si>
    <t>B286-1</t>
  </si>
  <si>
    <t>0000944</t>
  </si>
  <si>
    <t>B286-2</t>
  </si>
  <si>
    <t>0000241</t>
  </si>
  <si>
    <t>郭  勇</t>
  </si>
  <si>
    <t>4323221977****1753</t>
  </si>
  <si>
    <t>139****5113</t>
  </si>
  <si>
    <t>B292-1</t>
  </si>
  <si>
    <t>0000950</t>
  </si>
  <si>
    <t>B292-2</t>
  </si>
  <si>
    <t>B292-3</t>
  </si>
  <si>
    <t>0001239</t>
  </si>
  <si>
    <t>B292-4</t>
  </si>
  <si>
    <t>蔡孟其</t>
  </si>
  <si>
    <t>4323221962****7017</t>
  </si>
  <si>
    <t>136****5050</t>
  </si>
  <si>
    <t>A482-1</t>
  </si>
  <si>
    <t>0000938</t>
  </si>
  <si>
    <t>曾正华</t>
  </si>
  <si>
    <t>4323221977****7039</t>
  </si>
  <si>
    <t>130****6668</t>
  </si>
  <si>
    <t>A426-1</t>
  </si>
  <si>
    <t>0001119</t>
  </si>
  <si>
    <t>卿明辉</t>
  </si>
  <si>
    <t>4323221976****1770</t>
  </si>
  <si>
    <t>133****6363</t>
  </si>
  <si>
    <t>A425-1</t>
  </si>
  <si>
    <t>0000564</t>
  </si>
  <si>
    <t>颜正华</t>
  </si>
  <si>
    <t>4323221960****7019</t>
  </si>
  <si>
    <t>A382-3</t>
  </si>
  <si>
    <t>0001241</t>
  </si>
  <si>
    <t>杨佑良</t>
  </si>
  <si>
    <t>4323221965****7054</t>
  </si>
  <si>
    <t>A378-2</t>
  </si>
  <si>
    <t>0000484</t>
  </si>
  <si>
    <t>杨  海</t>
  </si>
  <si>
    <t>4309211989****7032</t>
  </si>
  <si>
    <t>A379-2</t>
  </si>
  <si>
    <t>0001125</t>
  </si>
  <si>
    <t>杨  伟</t>
  </si>
  <si>
    <t>4309211983****0052</t>
  </si>
  <si>
    <t>A383-2</t>
  </si>
  <si>
    <t>0000486</t>
  </si>
  <si>
    <t>南县麻河口镇退捕禁捕渔具证照回收补偿资金发放申报表（第三批）</t>
  </si>
  <si>
    <r>
      <rPr>
        <sz val="12"/>
        <rFont val="宋体"/>
        <charset val="134"/>
      </rPr>
      <t>姓名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船舶名称</t>
    </r>
  </si>
  <si>
    <t>枚齐元</t>
  </si>
  <si>
    <t>4323221979****3532</t>
  </si>
  <si>
    <t>137****4228</t>
  </si>
  <si>
    <t>A137-1</t>
  </si>
  <si>
    <t>原始、0001068</t>
  </si>
  <si>
    <t>梅铁山</t>
  </si>
  <si>
    <t>4323221964****3513</t>
  </si>
  <si>
    <t>158****5438</t>
  </si>
  <si>
    <t>B199-1</t>
  </si>
  <si>
    <t>原始</t>
  </si>
  <si>
    <t>B199-2</t>
  </si>
  <si>
    <t>0001075</t>
  </si>
  <si>
    <t>邱凤考</t>
  </si>
  <si>
    <t>4323221958****3510</t>
  </si>
  <si>
    <t>130****8878</t>
  </si>
  <si>
    <t>A239-1</t>
  </si>
  <si>
    <t>0000159</t>
  </si>
  <si>
    <t>A239-2</t>
  </si>
  <si>
    <t>0000951</t>
  </si>
  <si>
    <t>章玉兰</t>
  </si>
  <si>
    <t>4323221967****3521</t>
  </si>
  <si>
    <t>152****3375</t>
  </si>
  <si>
    <t>A463-1</t>
  </si>
  <si>
    <t>0000126</t>
  </si>
  <si>
    <t>A463-2</t>
  </si>
  <si>
    <t>A463-3</t>
  </si>
  <si>
    <t>兰政文</t>
  </si>
  <si>
    <t>4323221968****351X</t>
  </si>
  <si>
    <t>135****5496</t>
  </si>
  <si>
    <t>0001071</t>
  </si>
  <si>
    <t>兰治华</t>
  </si>
  <si>
    <t>4323221974****3518</t>
  </si>
  <si>
    <t>158****0817</t>
  </si>
  <si>
    <t>0001072</t>
  </si>
  <si>
    <t>兰翠英</t>
  </si>
  <si>
    <t>4323221964****3600</t>
  </si>
  <si>
    <t>132****5202</t>
  </si>
  <si>
    <t>0001070</t>
  </si>
  <si>
    <t>张建平</t>
  </si>
  <si>
    <t>4309211962****3513</t>
  </si>
  <si>
    <t>158****5071</t>
  </si>
  <si>
    <t>0001074</t>
  </si>
  <si>
    <t>梅锡云</t>
  </si>
  <si>
    <t>4323221969****352X</t>
  </si>
  <si>
    <t>159****5270</t>
  </si>
  <si>
    <t>0001073</t>
  </si>
  <si>
    <t>梅运冰</t>
  </si>
  <si>
    <t>4323221954****3515</t>
  </si>
  <si>
    <t>158****5048</t>
  </si>
  <si>
    <t>0001069</t>
  </si>
  <si>
    <t>彭小妹</t>
  </si>
  <si>
    <t>4323221964****2227</t>
  </si>
  <si>
    <t>189****5259</t>
  </si>
  <si>
    <t>B202-1</t>
  </si>
  <si>
    <t>0000956</t>
  </si>
  <si>
    <t>梅银山</t>
  </si>
  <si>
    <t>4323221969****3511</t>
  </si>
  <si>
    <t>补钓具</t>
  </si>
  <si>
    <t>南县茅草街镇退捕禁捕渔具证照回收补偿资金发放申报表（第三批）</t>
  </si>
  <si>
    <r>
      <rPr>
        <sz val="14"/>
        <rFont val="宋体"/>
        <charset val="134"/>
      </rPr>
      <t>姓名</t>
    </r>
    <r>
      <rPr>
        <sz val="14"/>
        <rFont val="Times New Roman"/>
        <charset val="134"/>
      </rPr>
      <t>/</t>
    </r>
    <r>
      <rPr>
        <sz val="14"/>
        <rFont val="宋体"/>
        <charset val="134"/>
      </rPr>
      <t>船舶名称</t>
    </r>
  </si>
  <si>
    <t>彭焕国</t>
  </si>
  <si>
    <t>4309211982****0879</t>
  </si>
  <si>
    <t>132****3102</t>
  </si>
  <si>
    <t>A22-1</t>
  </si>
  <si>
    <t>0000697</t>
  </si>
  <si>
    <t>童新河</t>
  </si>
  <si>
    <t>4323221969****0873</t>
  </si>
  <si>
    <t>183****8756</t>
  </si>
  <si>
    <t>A38-1</t>
  </si>
  <si>
    <t>0000467</t>
  </si>
  <si>
    <t>曾世伟</t>
  </si>
  <si>
    <t>4309211983****3814</t>
  </si>
  <si>
    <t>152****0188</t>
  </si>
  <si>
    <t>A147-1</t>
  </si>
  <si>
    <t>张渔元</t>
  </si>
  <si>
    <t>4309211981****085X</t>
  </si>
  <si>
    <t>134****5922</t>
  </si>
  <si>
    <t>A9-1</t>
  </si>
  <si>
    <t>0001176</t>
  </si>
  <si>
    <t>A9-2</t>
  </si>
  <si>
    <t>A9-3</t>
  </si>
  <si>
    <t>南县明山头镇退捕禁捕渔具证照回收补偿资金发放申报表（第三批）</t>
  </si>
  <si>
    <r>
      <rPr>
        <sz val="14"/>
        <rFont val="宋体"/>
        <charset val="0"/>
      </rPr>
      <t>姓名</t>
    </r>
    <r>
      <rPr>
        <sz val="14"/>
        <rFont val="Times New Roman"/>
        <charset val="0"/>
      </rPr>
      <t>/</t>
    </r>
    <r>
      <rPr>
        <sz val="14"/>
        <rFont val="宋体"/>
        <charset val="0"/>
      </rPr>
      <t>船舶名称</t>
    </r>
  </si>
  <si>
    <t>罗汉明</t>
  </si>
  <si>
    <t>4323221968****1330</t>
  </si>
  <si>
    <t>151****5577</t>
  </si>
  <si>
    <t>D10-1</t>
  </si>
  <si>
    <t>0001066</t>
  </si>
  <si>
    <t>D10-2</t>
  </si>
  <si>
    <t>0000250</t>
  </si>
  <si>
    <t>D10-3</t>
  </si>
  <si>
    <t>D10-4</t>
  </si>
  <si>
    <t>徐立平</t>
  </si>
  <si>
    <t>4323221968****1319</t>
  </si>
  <si>
    <t>181****7078</t>
  </si>
  <si>
    <t>A300-2</t>
  </si>
  <si>
    <t>0001249</t>
  </si>
  <si>
    <t>汤海燕</t>
  </si>
  <si>
    <t>4309211983****1311</t>
  </si>
  <si>
    <t>137****0682</t>
  </si>
  <si>
    <t>B244-2</t>
  </si>
  <si>
    <t>0001067</t>
  </si>
  <si>
    <t>425+12</t>
  </si>
  <si>
    <t>程正武</t>
  </si>
  <si>
    <t>4323221969****1319</t>
  </si>
  <si>
    <t>173****0607</t>
  </si>
  <si>
    <t>A484-2</t>
  </si>
  <si>
    <t>0001250</t>
  </si>
  <si>
    <t>南县青树嘴镇退捕禁捕渔具证照回收补偿资金发放申报表（第三批）</t>
  </si>
  <si>
    <t>杨清</t>
  </si>
  <si>
    <t>4323221968****625X</t>
  </si>
  <si>
    <t>177****0589</t>
  </si>
  <si>
    <t>B276-2</t>
  </si>
  <si>
    <t>0001038</t>
  </si>
  <si>
    <t>尹新才</t>
  </si>
  <si>
    <t>4323221963****0911</t>
  </si>
  <si>
    <t>189****5273</t>
  </si>
  <si>
    <t>A319-1</t>
  </si>
  <si>
    <t>0000111</t>
  </si>
  <si>
    <t>A319-2</t>
  </si>
  <si>
    <t>尹国强</t>
  </si>
  <si>
    <t>4306211971****0437</t>
  </si>
  <si>
    <t>177****6276</t>
  </si>
  <si>
    <t>A312-1</t>
  </si>
  <si>
    <t>0000112</t>
  </si>
  <si>
    <t>彭树立</t>
  </si>
  <si>
    <t>4323221962****6174</t>
  </si>
  <si>
    <t>152****2750</t>
  </si>
  <si>
    <t>B253-1</t>
  </si>
  <si>
    <t>0000488</t>
  </si>
  <si>
    <t>王昆明</t>
  </si>
  <si>
    <t>4323221976****6197</t>
  </si>
  <si>
    <t>155****5877</t>
  </si>
  <si>
    <t>A364-1</t>
  </si>
  <si>
    <t>0001169</t>
  </si>
  <si>
    <t>A364-2</t>
  </si>
  <si>
    <t>A364-3</t>
  </si>
  <si>
    <t>谢应强</t>
  </si>
  <si>
    <t>4323221979****6150</t>
  </si>
  <si>
    <t>189****5269</t>
  </si>
  <si>
    <t>A99-1</t>
  </si>
  <si>
    <t>0000468</t>
  </si>
  <si>
    <t>A99-2</t>
  </si>
  <si>
    <t>夏良明</t>
  </si>
  <si>
    <t>4323221969****6176</t>
  </si>
  <si>
    <t>173****9877</t>
  </si>
  <si>
    <t>A348-1</t>
  </si>
  <si>
    <t>0001040</t>
  </si>
  <si>
    <t>陈志平</t>
  </si>
  <si>
    <t>4323221963****6192</t>
  </si>
  <si>
    <t>153****1675</t>
  </si>
  <si>
    <t>B281-1</t>
  </si>
  <si>
    <t>0000092</t>
  </si>
  <si>
    <t>B281-2</t>
  </si>
  <si>
    <t>B281-3</t>
  </si>
  <si>
    <t>0001044</t>
  </si>
  <si>
    <t>B281-4</t>
  </si>
  <si>
    <t>B281-5</t>
  </si>
  <si>
    <t>昌力仁</t>
  </si>
  <si>
    <t>4323221971****6175</t>
  </si>
  <si>
    <t>152****0180</t>
  </si>
  <si>
    <t>B271-1</t>
  </si>
  <si>
    <t>0001163</t>
  </si>
  <si>
    <t>B271-2</t>
  </si>
  <si>
    <t>B271-3</t>
  </si>
  <si>
    <t>0001126</t>
  </si>
  <si>
    <t>B271-4</t>
  </si>
  <si>
    <t>张水平</t>
  </si>
  <si>
    <t>4323221967****6171</t>
  </si>
  <si>
    <t>135****0790</t>
  </si>
  <si>
    <t>A363-1</t>
  </si>
  <si>
    <t>0000582</t>
  </si>
  <si>
    <t>成继明</t>
  </si>
  <si>
    <t>4323221962****6170</t>
  </si>
  <si>
    <t>135****5420</t>
  </si>
  <si>
    <t>C117-1</t>
  </si>
  <si>
    <t>0001174</t>
  </si>
  <si>
    <t>柳娟娟</t>
  </si>
  <si>
    <t>4309211991****165</t>
  </si>
  <si>
    <t>150****2135</t>
  </si>
  <si>
    <t>A465-1</t>
  </si>
  <si>
    <t>0000130</t>
  </si>
  <si>
    <t>A465-2</t>
  </si>
  <si>
    <t>成发喜</t>
  </si>
  <si>
    <t>4309211983****6159</t>
  </si>
  <si>
    <t>186****9239</t>
  </si>
  <si>
    <t>C118-1</t>
  </si>
  <si>
    <t>0001240</t>
  </si>
  <si>
    <t>彭焕明</t>
  </si>
  <si>
    <t>4323221956****6237</t>
  </si>
  <si>
    <t>155****4535</t>
  </si>
  <si>
    <t>A370-1</t>
  </si>
  <si>
    <t>0000100</t>
  </si>
  <si>
    <t>温海良</t>
  </si>
  <si>
    <t>4309211981****6173</t>
  </si>
  <si>
    <t>137****3632</t>
  </si>
  <si>
    <t>A369-1</t>
  </si>
  <si>
    <t>0000098</t>
  </si>
  <si>
    <t>余志坤</t>
  </si>
  <si>
    <t>4323221968****257</t>
  </si>
  <si>
    <t>135****5461</t>
  </si>
  <si>
    <t>A359-1</t>
  </si>
  <si>
    <t>0000099</t>
  </si>
  <si>
    <t>尹新建</t>
  </si>
  <si>
    <t>4323221962****6210</t>
  </si>
  <si>
    <t>132****6426</t>
  </si>
  <si>
    <t>B278-1</t>
  </si>
  <si>
    <t>0000094</t>
  </si>
  <si>
    <t>彭正飞</t>
  </si>
  <si>
    <t>4323221971****6190</t>
  </si>
  <si>
    <t>182****0926</t>
  </si>
  <si>
    <t>B277-1</t>
  </si>
  <si>
    <t>0001227</t>
  </si>
  <si>
    <t>B277-2</t>
  </si>
  <si>
    <t>彭正祥</t>
  </si>
  <si>
    <t>4323221962****6279</t>
  </si>
  <si>
    <t>131****5058</t>
  </si>
  <si>
    <t>B280-1</t>
  </si>
  <si>
    <t>0001228</t>
  </si>
  <si>
    <t>B280-2</t>
  </si>
  <si>
    <t>尹双喜</t>
  </si>
  <si>
    <t>4323221962****619X</t>
  </si>
  <si>
    <t>189****2316</t>
  </si>
  <si>
    <t>A311-1</t>
  </si>
  <si>
    <t>0000110</t>
  </si>
  <si>
    <t>尹国前</t>
  </si>
  <si>
    <t>4309211986****615X</t>
  </si>
  <si>
    <t>C153-1</t>
  </si>
  <si>
    <t>0000093</t>
  </si>
  <si>
    <t>C153-2</t>
  </si>
  <si>
    <t>C153-3</t>
  </si>
  <si>
    <t>南县三仙湖镇退捕禁捕渔具证照回收补偿资金发放申报表（第三批）</t>
  </si>
  <si>
    <t>肖先主</t>
  </si>
  <si>
    <t>4323221971****0517</t>
  </si>
  <si>
    <t>A74-1</t>
  </si>
  <si>
    <t>0000465</t>
  </si>
  <si>
    <t>A74-2</t>
  </si>
  <si>
    <t>A74-3</t>
  </si>
  <si>
    <t>A74-4</t>
  </si>
  <si>
    <t>汪传华</t>
  </si>
  <si>
    <t>4323221976****0478</t>
  </si>
  <si>
    <t>C4-1</t>
  </si>
  <si>
    <t>0000377</t>
  </si>
  <si>
    <t>何建富</t>
  </si>
  <si>
    <t>4323221967****0513</t>
  </si>
  <si>
    <t>A460-1</t>
  </si>
  <si>
    <r>
      <rPr>
        <sz val="11"/>
        <rFont val="Times New Roman"/>
        <charset val="0"/>
      </rPr>
      <t>0000961</t>
    </r>
    <r>
      <rPr>
        <sz val="11"/>
        <rFont val="宋体"/>
        <charset val="0"/>
      </rPr>
      <t>、</t>
    </r>
    <r>
      <rPr>
        <sz val="11"/>
        <rFont val="Times New Roman"/>
        <charset val="0"/>
      </rPr>
      <t>0000960</t>
    </r>
  </si>
  <si>
    <t>何建民</t>
  </si>
  <si>
    <t>4323221969****0533</t>
  </si>
  <si>
    <t>A459-1</t>
  </si>
  <si>
    <r>
      <rPr>
        <sz val="11"/>
        <rFont val="Times New Roman"/>
        <charset val="0"/>
      </rPr>
      <t>0000962</t>
    </r>
    <r>
      <rPr>
        <sz val="11"/>
        <rFont val="宋体"/>
        <charset val="0"/>
      </rPr>
      <t>、</t>
    </r>
    <r>
      <rPr>
        <sz val="11"/>
        <rFont val="Times New Roman"/>
        <charset val="0"/>
      </rPr>
      <t>0000959</t>
    </r>
  </si>
  <si>
    <t>何建勋</t>
  </si>
  <si>
    <t>4323221973****0552</t>
  </si>
  <si>
    <t>A458-2</t>
  </si>
  <si>
    <r>
      <rPr>
        <sz val="11"/>
        <rFont val="Times New Roman"/>
        <charset val="0"/>
      </rPr>
      <t>0000963</t>
    </r>
    <r>
      <rPr>
        <sz val="11"/>
        <rFont val="宋体"/>
        <charset val="0"/>
      </rPr>
      <t>、</t>
    </r>
    <r>
      <rPr>
        <sz val="11"/>
        <rFont val="Times New Roman"/>
        <charset val="0"/>
      </rPr>
      <t>0000958</t>
    </r>
  </si>
  <si>
    <t>A458-3</t>
  </si>
  <si>
    <t>南县武圣宫镇退捕禁捕渔具证照回收补偿资金发放申报表（第三批）</t>
  </si>
  <si>
    <r>
      <rPr>
        <sz val="16"/>
        <rFont val="宋体"/>
        <charset val="0"/>
      </rPr>
      <t>姓名</t>
    </r>
    <r>
      <rPr>
        <sz val="16"/>
        <rFont val="Times New Roman"/>
        <charset val="0"/>
      </rPr>
      <t>/</t>
    </r>
    <r>
      <rPr>
        <sz val="16"/>
        <rFont val="宋体"/>
        <charset val="0"/>
      </rPr>
      <t>船舶名称</t>
    </r>
  </si>
  <si>
    <t>龚佳万</t>
  </si>
  <si>
    <t>4309211984****2212</t>
  </si>
  <si>
    <t>181****5953</t>
  </si>
  <si>
    <t>A170-1</t>
  </si>
  <si>
    <t>0000912</t>
  </si>
  <si>
    <t>甘同华</t>
  </si>
  <si>
    <t>4323221969****2213</t>
  </si>
  <si>
    <t>177****5898</t>
  </si>
  <si>
    <t>A193-1</t>
  </si>
  <si>
    <t>0000858</t>
  </si>
  <si>
    <t>南县中鱼口镇退捕禁捕渔具证照回收补偿资金发放申报表（第三批）</t>
  </si>
  <si>
    <t>卜兴华</t>
  </si>
  <si>
    <t>4323221965****5119</t>
  </si>
  <si>
    <t>152****2516</t>
  </si>
  <si>
    <t>B350-1</t>
  </si>
  <si>
    <t>0000125</t>
  </si>
  <si>
    <t>B350-2</t>
  </si>
  <si>
    <t>张立新</t>
  </si>
  <si>
    <t>4323221967****511X</t>
  </si>
  <si>
    <t>186****9381</t>
  </si>
  <si>
    <t>C77-1</t>
  </si>
  <si>
    <t>0001029</t>
  </si>
  <si>
    <t>段秀成</t>
  </si>
  <si>
    <t>4323221961****5111</t>
  </si>
  <si>
    <t>155****1928</t>
  </si>
  <si>
    <t>C112-1</t>
  </si>
  <si>
    <t>0000591</t>
  </si>
  <si>
    <t>张其美</t>
  </si>
  <si>
    <t>4323221972****5118</t>
  </si>
  <si>
    <t>181****8591</t>
  </si>
  <si>
    <t>B343-1</t>
  </si>
  <si>
    <t>0000122</t>
  </si>
  <si>
    <t>张谷青</t>
  </si>
  <si>
    <t>4323221966****5111</t>
  </si>
  <si>
    <t>159****9169</t>
  </si>
  <si>
    <t>C138-1</t>
  </si>
  <si>
    <t>0000964</t>
  </si>
  <si>
    <t>C138-2</t>
  </si>
  <si>
    <t>C138-3</t>
  </si>
  <si>
    <t>南县浪拔湖镇退捕禁捕渔具证照回收补偿资金发放申报表（第三批）</t>
  </si>
  <si>
    <t>黄忠于</t>
  </si>
  <si>
    <t>4323221970****2914</t>
  </si>
  <si>
    <t>159****0789</t>
  </si>
  <si>
    <t>A470-1</t>
  </si>
  <si>
    <t>0000140</t>
  </si>
  <si>
    <t>A470-2</t>
  </si>
  <si>
    <t>A470-4</t>
  </si>
  <si>
    <t>邓松林</t>
  </si>
  <si>
    <t>4323221970****2673</t>
  </si>
  <si>
    <t>152****1657</t>
  </si>
  <si>
    <t>A477-1</t>
  </si>
  <si>
    <t>0000136</t>
  </si>
  <si>
    <t>A477-2</t>
  </si>
  <si>
    <t>A477-3</t>
  </si>
  <si>
    <t>A477-4</t>
  </si>
  <si>
    <t>A477-5</t>
  </si>
  <si>
    <t>尹维国</t>
  </si>
  <si>
    <t>4323221964****2933</t>
  </si>
  <si>
    <t>177****9277</t>
  </si>
  <si>
    <t>B338-1</t>
  </si>
  <si>
    <t>0000146</t>
  </si>
  <si>
    <t>B338-2</t>
  </si>
  <si>
    <t>B338-4</t>
  </si>
  <si>
    <t>B338-5</t>
  </si>
  <si>
    <t>B338-6</t>
  </si>
  <si>
    <t>南县南洲镇镇退捕禁捕渔具证照回收补偿资金发放申报表（第三批）</t>
  </si>
  <si>
    <t>樊仲鹏</t>
  </si>
  <si>
    <t>4323221976****5477</t>
  </si>
  <si>
    <t>189****5330</t>
  </si>
  <si>
    <t>D1-1</t>
  </si>
  <si>
    <t>0000192</t>
  </si>
  <si>
    <t>A473-1</t>
  </si>
  <si>
    <t>A473-2</t>
  </si>
  <si>
    <t>A473-4</t>
  </si>
  <si>
    <t>陈友良</t>
  </si>
  <si>
    <t>4323221964****5480</t>
  </si>
  <si>
    <t>B328-1</t>
  </si>
  <si>
    <t>0000181</t>
  </si>
  <si>
    <t>佘建辉</t>
  </si>
  <si>
    <t>4309211985****0013</t>
  </si>
  <si>
    <t>B337-3</t>
  </si>
  <si>
    <t>佘亮兵</t>
  </si>
  <si>
    <t>4323221963****5457</t>
  </si>
  <si>
    <t>B336-1</t>
  </si>
  <si>
    <t>补复评</t>
  </si>
  <si>
    <t>南县乌嘴镇退捕禁捕渔具证照回收补偿资金发放申报表（第三批）</t>
  </si>
  <si>
    <t>徐文祥</t>
  </si>
  <si>
    <t>4323221973****6675</t>
  </si>
  <si>
    <t>158****5158</t>
  </si>
  <si>
    <t>A450-1</t>
  </si>
  <si>
    <t>0000085</t>
  </si>
  <si>
    <t>156</t>
  </si>
  <si>
    <t>刘小平</t>
  </si>
  <si>
    <t>4323221970****6617</t>
  </si>
  <si>
    <t>151****6925</t>
  </si>
  <si>
    <t>A264-1</t>
  </si>
  <si>
    <t>0000081</t>
  </si>
  <si>
    <t>徐文军</t>
  </si>
  <si>
    <t>4323221976****6637</t>
  </si>
  <si>
    <t>150****5228</t>
  </si>
  <si>
    <t>A263-1</t>
  </si>
  <si>
    <t>0000080</t>
  </si>
  <si>
    <t>110+63</t>
  </si>
  <si>
    <t>徐文波</t>
  </si>
  <si>
    <t>4309211984****6618</t>
  </si>
  <si>
    <t>187****6477</t>
  </si>
  <si>
    <t>B208-1</t>
  </si>
  <si>
    <t>0000079</t>
  </si>
  <si>
    <t>徐超</t>
  </si>
  <si>
    <t>4309211987****6630</t>
  </si>
  <si>
    <t>181****0098</t>
  </si>
  <si>
    <t>B219-1</t>
  </si>
  <si>
    <t>0000089</t>
  </si>
  <si>
    <t>祝天祥</t>
  </si>
  <si>
    <t>4323221971****6635</t>
  </si>
  <si>
    <t>173****0026</t>
  </si>
  <si>
    <t>B214-1</t>
  </si>
  <si>
    <t>0000091</t>
  </si>
  <si>
    <t>童玲</t>
  </si>
  <si>
    <t>4323221969****6664</t>
  </si>
  <si>
    <t>137****9710</t>
  </si>
  <si>
    <t>B224-1</t>
  </si>
  <si>
    <t>0000090</t>
  </si>
  <si>
    <t>B224-2</t>
  </si>
  <si>
    <t>王志华</t>
  </si>
  <si>
    <t>4323221975****6651</t>
  </si>
  <si>
    <t>156****5225</t>
  </si>
  <si>
    <t>A437-1</t>
  </si>
  <si>
    <t>0000087</t>
  </si>
  <si>
    <t>徐文龙</t>
  </si>
  <si>
    <t>4323221977****6630</t>
  </si>
  <si>
    <t>139****1679</t>
  </si>
  <si>
    <t>A449-1</t>
  </si>
  <si>
    <t>0000086</t>
  </si>
  <si>
    <t>李传祥</t>
  </si>
  <si>
    <t>4309211972****6614</t>
  </si>
  <si>
    <t>158****5765</t>
  </si>
  <si>
    <t>B222-1</t>
  </si>
  <si>
    <t>0000083</t>
  </si>
  <si>
    <t>李传军</t>
  </si>
  <si>
    <t>4323221974****6678</t>
  </si>
  <si>
    <t>181****9357</t>
  </si>
  <si>
    <t>B231-1</t>
  </si>
  <si>
    <t>0000082</t>
  </si>
  <si>
    <t>李全兵</t>
  </si>
  <si>
    <t>4323221970****6619</t>
  </si>
  <si>
    <t>136****6798</t>
  </si>
  <si>
    <t>B230-1</t>
  </si>
  <si>
    <t>0000084</t>
  </si>
  <si>
    <t>徐文亮</t>
  </si>
  <si>
    <t>4323221977****6614</t>
  </si>
  <si>
    <t>158****5175</t>
  </si>
  <si>
    <t>B209-1</t>
  </si>
  <si>
    <t>0000076</t>
  </si>
  <si>
    <t>何小平</t>
  </si>
  <si>
    <t>4323221967****6638</t>
  </si>
  <si>
    <t>177****6030</t>
  </si>
  <si>
    <t>C106-1</t>
  </si>
  <si>
    <t>00012430001248</t>
  </si>
  <si>
    <t>郑财进</t>
  </si>
  <si>
    <t>4309211980****0034</t>
  </si>
  <si>
    <t>186****2188</t>
  </si>
  <si>
    <t>D3-1</t>
  </si>
  <si>
    <t>0001242</t>
  </si>
  <si>
    <t>D3-2</t>
  </si>
  <si>
    <t>D3-3</t>
  </si>
  <si>
    <t>D3-4</t>
  </si>
  <si>
    <t>何建新</t>
  </si>
  <si>
    <t>4323221970****6650</t>
  </si>
  <si>
    <t>135****4404</t>
  </si>
  <si>
    <t>C105-1</t>
  </si>
  <si>
    <t>0001047</t>
  </si>
  <si>
    <t>C105-2</t>
  </si>
  <si>
    <t>C105-3</t>
  </si>
  <si>
    <t>C105-4</t>
  </si>
  <si>
    <t>C105-5</t>
  </si>
  <si>
    <t>徐笑</t>
  </si>
  <si>
    <t>4309211985****6623</t>
  </si>
  <si>
    <t>C164-1</t>
  </si>
  <si>
    <t>0001246</t>
  </si>
  <si>
    <t>熊美莲</t>
  </si>
  <si>
    <t>4323221963****6627</t>
  </si>
  <si>
    <t>王炳阳</t>
  </si>
  <si>
    <t>4323221948****6614</t>
  </si>
  <si>
    <t>A437-2</t>
  </si>
  <si>
    <t>0000088</t>
  </si>
  <si>
    <t>574+70</t>
  </si>
  <si>
    <t>南县渔业大队退捕渔船渔具证照回收补偿资金发放申报表(第二批补)</t>
  </si>
  <si>
    <t>填报单位(盖章)：                负责人：              填表人：               填报日期：</t>
  </si>
  <si>
    <r>
      <rPr>
        <sz val="11"/>
        <rFont val="宋体"/>
        <charset val="134"/>
      </rPr>
      <t>姓名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船舶名称</t>
    </r>
  </si>
  <si>
    <t>B331-1-2-3</t>
  </si>
  <si>
    <t>0000646</t>
  </si>
  <si>
    <t>张建</t>
  </si>
  <si>
    <t>4323221978****0896</t>
  </si>
  <si>
    <t>137****7931</t>
  </si>
  <si>
    <t>C69-1</t>
  </si>
  <si>
    <t>0001083</t>
  </si>
  <si>
    <t>李德喜</t>
  </si>
  <si>
    <t>4309211985****0899</t>
  </si>
  <si>
    <t>187****6818</t>
  </si>
  <si>
    <t>A67-1</t>
  </si>
  <si>
    <t>0000911/001184</t>
  </si>
  <si>
    <t>杨克祥</t>
  </si>
  <si>
    <t>4309211987****0854</t>
  </si>
  <si>
    <t>189****5100</t>
  </si>
  <si>
    <t>B81-1</t>
  </si>
  <si>
    <t>凭证无单号</t>
  </si>
  <si>
    <t>杨克明</t>
  </si>
  <si>
    <t>4323221975****3811</t>
  </si>
  <si>
    <t>186****9365</t>
  </si>
  <si>
    <t>A97-1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</si>
</sst>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5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Times New Roman"/>
      <charset val="134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0"/>
    </font>
    <font>
      <sz val="10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1"/>
      <name val="宋体"/>
      <charset val="0"/>
    </font>
    <font>
      <sz val="11"/>
      <name val="Times New Roman"/>
      <charset val="0"/>
    </font>
    <font>
      <sz val="16"/>
      <name val="宋体"/>
      <charset val="134"/>
    </font>
    <font>
      <sz val="16"/>
      <name val="Times New Roman"/>
      <charset val="134"/>
    </font>
    <font>
      <sz val="12"/>
      <name val="Times New Roman"/>
      <charset val="134"/>
    </font>
    <font>
      <sz val="16"/>
      <name val="Times New Roman"/>
      <charset val="0"/>
    </font>
    <font>
      <sz val="8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8"/>
      <name val="Times New Roman"/>
      <charset val="134"/>
    </font>
    <font>
      <sz val="14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4"/>
      <name val="宋体"/>
      <charset val="0"/>
    </font>
    <font>
      <sz val="10"/>
      <name val="宋体"/>
      <charset val="0"/>
    </font>
    <font>
      <sz val="16"/>
      <name val="宋体"/>
      <charset val="0"/>
    </font>
    <font>
      <sz val="14"/>
      <name val="Times New Roman"/>
      <charset val="0"/>
    </font>
    <font>
      <sz val="10"/>
      <name val="Times New Roman"/>
      <charset val="0"/>
    </font>
    <font>
      <sz val="11"/>
      <color rgb="FFC00000"/>
      <name val="宋体"/>
      <charset val="134"/>
      <scheme val="minor"/>
    </font>
    <font>
      <sz val="18"/>
      <name val="Times New Roman"/>
      <charset val="0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0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8" fillId="13" borderId="18" applyNumberFormat="0" applyAlignment="0" applyProtection="0">
      <alignment vertical="center"/>
    </xf>
    <xf numFmtId="0" fontId="50" fillId="13" borderId="14" applyNumberFormat="0" applyAlignment="0" applyProtection="0">
      <alignment vertical="center"/>
    </xf>
    <xf numFmtId="0" fontId="51" fillId="14" borderId="20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5" fillId="0" borderId="0"/>
    <xf numFmtId="0" fontId="19" fillId="0" borderId="0"/>
  </cellStyleXfs>
  <cellXfs count="27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/>
    </xf>
    <xf numFmtId="0" fontId="4" fillId="0" borderId="4" xfId="50" applyFont="1" applyFill="1" applyBorder="1" applyAlignment="1">
      <alignment horizontal="center" vertical="center"/>
    </xf>
    <xf numFmtId="0" fontId="7" fillId="0" borderId="4" xfId="50" applyNumberFormat="1" applyFont="1" applyFill="1" applyBorder="1" applyAlignment="1">
      <alignment horizontal="center" vertical="center"/>
    </xf>
    <xf numFmtId="0" fontId="6" fillId="0" borderId="4" xfId="50" applyFont="1" applyFill="1" applyBorder="1" applyAlignment="1">
      <alignment horizontal="center" vertical="center" wrapText="1"/>
    </xf>
    <xf numFmtId="177" fontId="6" fillId="0" borderId="5" xfId="50" applyNumberFormat="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7" fillId="0" borderId="1" xfId="50" applyNumberFormat="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177" fontId="6" fillId="0" borderId="1" xfId="5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6" fillId="0" borderId="4" xfId="5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Fill="1" applyAlignment="1">
      <alignment vertical="center"/>
    </xf>
    <xf numFmtId="0" fontId="10" fillId="0" borderId="0" xfId="50" applyFont="1" applyFill="1" applyAlignment="1">
      <alignment horizontal="center" vertical="center"/>
    </xf>
    <xf numFmtId="0" fontId="10" fillId="0" borderId="0" xfId="5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2" fillId="0" borderId="0" xfId="50" applyFont="1" applyFill="1" applyAlignment="1">
      <alignment horizontal="center" vertical="center" wrapText="1"/>
    </xf>
    <xf numFmtId="0" fontId="7" fillId="0" borderId="0" xfId="50" applyFont="1" applyFill="1" applyAlignment="1">
      <alignment horizontal="center" vertical="center" wrapText="1"/>
    </xf>
    <xf numFmtId="0" fontId="13" fillId="0" borderId="1" xfId="50" applyFont="1" applyFill="1" applyBorder="1" applyAlignment="1">
      <alignment horizontal="left" vertical="center" wrapText="1"/>
    </xf>
    <xf numFmtId="0" fontId="13" fillId="0" borderId="1" xfId="50" applyFont="1" applyFill="1" applyBorder="1" applyAlignment="1">
      <alignment horizontal="center" vertical="center" wrapText="1"/>
    </xf>
    <xf numFmtId="176" fontId="13" fillId="0" borderId="1" xfId="50" applyNumberFormat="1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left" vertical="center" wrapText="1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4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50" applyFont="1" applyFill="1" applyAlignment="1">
      <alignment horizontal="center" vertical="center" wrapText="1"/>
    </xf>
    <xf numFmtId="0" fontId="15" fillId="0" borderId="1" xfId="50" applyFont="1" applyFill="1" applyBorder="1" applyAlignment="1">
      <alignment horizontal="center" vertical="center" wrapText="1"/>
    </xf>
    <xf numFmtId="176" fontId="15" fillId="0" borderId="1" xfId="50" applyNumberFormat="1" applyFont="1" applyFill="1" applyBorder="1" applyAlignment="1">
      <alignment horizontal="center" vertical="center" wrapText="1"/>
    </xf>
    <xf numFmtId="0" fontId="16" fillId="0" borderId="1" xfId="5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7" fillId="0" borderId="4" xfId="50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17" fillId="0" borderId="6" xfId="50" applyFont="1" applyFill="1" applyBorder="1" applyAlignment="1">
      <alignment horizontal="center" vertical="center" wrapText="1"/>
    </xf>
    <xf numFmtId="0" fontId="17" fillId="0" borderId="7" xfId="50" applyFont="1" applyFill="1" applyBorder="1" applyAlignment="1">
      <alignment horizontal="center" vertical="center" wrapText="1"/>
    </xf>
    <xf numFmtId="0" fontId="17" fillId="0" borderId="8" xfId="50" applyFont="1" applyFill="1" applyBorder="1" applyAlignment="1">
      <alignment horizontal="center" vertical="center" wrapText="1"/>
    </xf>
    <xf numFmtId="176" fontId="17" fillId="0" borderId="6" xfId="50" applyNumberFormat="1" applyFont="1" applyFill="1" applyBorder="1" applyAlignment="1">
      <alignment horizontal="center" vertical="center" wrapText="1"/>
    </xf>
    <xf numFmtId="0" fontId="18" fillId="0" borderId="9" xfId="50" applyFont="1" applyFill="1" applyBorder="1" applyAlignment="1">
      <alignment horizontal="center" vertical="center" wrapText="1"/>
    </xf>
    <xf numFmtId="0" fontId="19" fillId="0" borderId="9" xfId="50" applyFont="1" applyFill="1" applyBorder="1" applyAlignment="1">
      <alignment horizontal="center" vertical="center" wrapText="1"/>
    </xf>
    <xf numFmtId="0" fontId="17" fillId="0" borderId="1" xfId="50" applyFont="1" applyFill="1" applyBorder="1" applyAlignment="1">
      <alignment horizontal="center" vertical="center" wrapText="1"/>
    </xf>
    <xf numFmtId="49" fontId="17" fillId="0" borderId="1" xfId="50" applyNumberFormat="1" applyFont="1" applyFill="1" applyBorder="1" applyAlignment="1">
      <alignment horizontal="center" vertical="center" wrapText="1"/>
    </xf>
    <xf numFmtId="176" fontId="17" fillId="0" borderId="1" xfId="5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1" xfId="50" applyFont="1" applyFill="1" applyBorder="1" applyAlignment="1">
      <alignment horizontal="center" vertical="center" shrinkToFit="1"/>
    </xf>
    <xf numFmtId="0" fontId="20" fillId="0" borderId="1" xfId="50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17" fillId="0" borderId="8" xfId="50" applyNumberFormat="1" applyFont="1" applyFill="1" applyBorder="1" applyAlignment="1">
      <alignment horizontal="center" vertical="center" wrapText="1"/>
    </xf>
    <xf numFmtId="176" fontId="17" fillId="0" borderId="4" xfId="50" applyNumberFormat="1" applyFont="1" applyFill="1" applyBorder="1" applyAlignment="1">
      <alignment horizontal="center" vertical="center" wrapText="1"/>
    </xf>
    <xf numFmtId="176" fontId="17" fillId="0" borderId="9" xfId="5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/>
    </xf>
    <xf numFmtId="176" fontId="4" fillId="0" borderId="4" xfId="50" applyNumberFormat="1" applyFont="1" applyFill="1" applyBorder="1" applyAlignment="1">
      <alignment horizontal="center" vertical="center"/>
    </xf>
    <xf numFmtId="176" fontId="4" fillId="0" borderId="10" xfId="50" applyNumberFormat="1" applyFont="1" applyFill="1" applyBorder="1" applyAlignment="1">
      <alignment horizontal="center" vertical="center"/>
    </xf>
    <xf numFmtId="176" fontId="4" fillId="0" borderId="9" xfId="5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4" xfId="50" applyFont="1" applyFill="1" applyBorder="1" applyAlignment="1">
      <alignment horizontal="center" vertical="center" shrinkToFit="1"/>
    </xf>
    <xf numFmtId="0" fontId="6" fillId="0" borderId="4" xfId="50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/>
    </xf>
    <xf numFmtId="0" fontId="4" fillId="0" borderId="10" xfId="50" applyFont="1" applyFill="1" applyBorder="1" applyAlignment="1">
      <alignment horizontal="center" vertical="center" shrinkToFit="1"/>
    </xf>
    <xf numFmtId="0" fontId="6" fillId="0" borderId="9" xfId="5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9" xfId="50" applyFont="1" applyFill="1" applyBorder="1" applyAlignment="1">
      <alignment horizontal="center" vertical="center" shrinkToFit="1"/>
    </xf>
    <xf numFmtId="0" fontId="4" fillId="0" borderId="8" xfId="50" applyFont="1" applyFill="1" applyBorder="1" applyAlignment="1">
      <alignment horizontal="center" vertical="center" shrinkToFit="1"/>
    </xf>
    <xf numFmtId="0" fontId="4" fillId="0" borderId="13" xfId="5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shrinkToFit="1"/>
    </xf>
    <xf numFmtId="0" fontId="5" fillId="0" borderId="0" xfId="50" applyFont="1" applyFill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 wrapText="1"/>
    </xf>
    <xf numFmtId="0" fontId="19" fillId="0" borderId="1" xfId="5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shrinkToFit="1"/>
    </xf>
    <xf numFmtId="49" fontId="4" fillId="0" borderId="1" xfId="50" applyNumberFormat="1" applyFont="1" applyFill="1" applyBorder="1" applyAlignment="1">
      <alignment horizontal="center" vertical="center" shrinkToFit="1"/>
    </xf>
    <xf numFmtId="43" fontId="6" fillId="0" borderId="1" xfId="5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4" xfId="50" applyFont="1" applyFill="1" applyBorder="1" applyAlignment="1">
      <alignment horizontal="center" vertical="center" shrinkToFit="1"/>
    </xf>
    <xf numFmtId="49" fontId="4" fillId="0" borderId="4" xfId="50" applyNumberFormat="1" applyFont="1" applyFill="1" applyBorder="1" applyAlignment="1">
      <alignment horizontal="center" vertical="center" shrinkToFit="1"/>
    </xf>
    <xf numFmtId="0" fontId="5" fillId="0" borderId="10" xfId="5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5" fillId="0" borderId="9" xfId="5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 shrinkToFit="1"/>
    </xf>
    <xf numFmtId="49" fontId="6" fillId="0" borderId="4" xfId="50" applyNumberFormat="1" applyFont="1" applyFill="1" applyBorder="1" applyAlignment="1">
      <alignment horizontal="center" vertical="center" shrinkToFit="1"/>
    </xf>
    <xf numFmtId="0" fontId="16" fillId="0" borderId="4" xfId="50" applyFont="1" applyFill="1" applyBorder="1" applyAlignment="1">
      <alignment horizontal="center" vertical="center" shrinkToFit="1"/>
    </xf>
    <xf numFmtId="43" fontId="16" fillId="0" borderId="1" xfId="50" applyNumberFormat="1" applyFont="1" applyFill="1" applyBorder="1" applyAlignment="1">
      <alignment horizontal="center" vertical="center"/>
    </xf>
    <xf numFmtId="0" fontId="16" fillId="0" borderId="10" xfId="50" applyFont="1" applyFill="1" applyBorder="1" applyAlignment="1">
      <alignment horizontal="center" vertical="center" shrinkToFit="1"/>
    </xf>
    <xf numFmtId="0" fontId="16" fillId="0" borderId="9" xfId="50" applyFont="1" applyFill="1" applyBorder="1" applyAlignment="1">
      <alignment horizontal="center" vertical="center" shrinkToFit="1"/>
    </xf>
    <xf numFmtId="0" fontId="5" fillId="2" borderId="1" xfId="50" applyFont="1" applyFill="1" applyBorder="1" applyAlignment="1">
      <alignment horizontal="center" vertical="center" shrinkToFit="1"/>
    </xf>
    <xf numFmtId="0" fontId="10" fillId="2" borderId="1" xfId="50" applyFont="1" applyFill="1" applyBorder="1" applyAlignment="1">
      <alignment horizontal="center" vertical="center" shrinkToFit="1"/>
    </xf>
    <xf numFmtId="43" fontId="10" fillId="2" borderId="1" xfId="50" applyNumberFormat="1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/>
    </xf>
    <xf numFmtId="0" fontId="15" fillId="0" borderId="1" xfId="50" applyFont="1" applyFill="1" applyBorder="1" applyAlignment="1">
      <alignment horizontal="center" vertical="center" shrinkToFit="1"/>
    </xf>
    <xf numFmtId="0" fontId="17" fillId="0" borderId="0" xfId="50" applyFont="1" applyFill="1" applyAlignment="1">
      <alignment horizontal="center" vertical="center" wrapText="1"/>
    </xf>
    <xf numFmtId="0" fontId="21" fillId="0" borderId="1" xfId="50" applyFont="1" applyFill="1" applyBorder="1" applyAlignment="1">
      <alignment horizontal="center" vertical="center" wrapText="1"/>
    </xf>
    <xf numFmtId="0" fontId="22" fillId="0" borderId="1" xfId="50" applyFont="1" applyFill="1" applyBorder="1" applyAlignment="1">
      <alignment horizontal="center" vertical="center" wrapText="1"/>
    </xf>
    <xf numFmtId="0" fontId="23" fillId="0" borderId="1" xfId="50" applyFont="1" applyFill="1" applyBorder="1" applyAlignment="1">
      <alignment horizontal="center" vertical="center" wrapText="1"/>
    </xf>
    <xf numFmtId="176" fontId="22" fillId="0" borderId="1" xfId="50" applyNumberFormat="1" applyFont="1" applyFill="1" applyBorder="1" applyAlignment="1">
      <alignment horizontal="center" vertical="center" wrapText="1"/>
    </xf>
    <xf numFmtId="0" fontId="24" fillId="0" borderId="1" xfId="50" applyFont="1" applyFill="1" applyBorder="1" applyAlignment="1">
      <alignment horizontal="center" vertical="center" wrapText="1"/>
    </xf>
    <xf numFmtId="0" fontId="25" fillId="0" borderId="1" xfId="50" applyFont="1" applyFill="1" applyBorder="1" applyAlignment="1">
      <alignment horizontal="center" vertical="center" wrapText="1"/>
    </xf>
    <xf numFmtId="49" fontId="23" fillId="0" borderId="1" xfId="50" applyNumberFormat="1" applyFont="1" applyFill="1" applyBorder="1" applyAlignment="1">
      <alignment horizontal="center" vertical="center" wrapText="1"/>
    </xf>
    <xf numFmtId="0" fontId="24" fillId="0" borderId="4" xfId="50" applyFont="1" applyFill="1" applyBorder="1" applyAlignment="1">
      <alignment horizontal="center" vertical="center"/>
    </xf>
    <xf numFmtId="0" fontId="22" fillId="0" borderId="1" xfId="50" applyFont="1" applyFill="1" applyBorder="1" applyAlignment="1">
      <alignment horizontal="center" vertical="center"/>
    </xf>
    <xf numFmtId="0" fontId="26" fillId="0" borderId="1" xfId="50" applyFont="1" applyFill="1" applyBorder="1" applyAlignment="1">
      <alignment horizontal="center" vertical="center"/>
    </xf>
    <xf numFmtId="49" fontId="26" fillId="0" borderId="1" xfId="50" applyNumberFormat="1" applyFont="1" applyFill="1" applyBorder="1" applyAlignment="1">
      <alignment horizontal="center" vertical="center"/>
    </xf>
    <xf numFmtId="177" fontId="26" fillId="0" borderId="1" xfId="50" applyNumberFormat="1" applyFont="1" applyFill="1" applyBorder="1" applyAlignment="1">
      <alignment horizontal="center" vertical="center"/>
    </xf>
    <xf numFmtId="0" fontId="19" fillId="0" borderId="4" xfId="50" applyFont="1" applyFill="1" applyBorder="1" applyAlignment="1">
      <alignment horizontal="center" vertical="center"/>
    </xf>
    <xf numFmtId="0" fontId="24" fillId="0" borderId="1" xfId="50" applyFont="1" applyFill="1" applyBorder="1" applyAlignment="1">
      <alignment horizontal="center" vertical="center"/>
    </xf>
    <xf numFmtId="0" fontId="22" fillId="0" borderId="1" xfId="50" applyFont="1" applyFill="1" applyBorder="1" applyAlignment="1">
      <alignment horizontal="center" vertical="center" shrinkToFit="1"/>
    </xf>
    <xf numFmtId="49" fontId="27" fillId="0" borderId="1" xfId="50" applyNumberFormat="1" applyFont="1" applyFill="1" applyBorder="1" applyAlignment="1">
      <alignment horizontal="center" vertical="center"/>
    </xf>
    <xf numFmtId="0" fontId="19" fillId="0" borderId="1" xfId="50" applyFont="1" applyFill="1" applyBorder="1" applyAlignment="1">
      <alignment horizontal="center" vertical="center"/>
    </xf>
    <xf numFmtId="0" fontId="22" fillId="0" borderId="4" xfId="50" applyFont="1" applyFill="1" applyBorder="1" applyAlignment="1">
      <alignment horizontal="center" vertical="center"/>
    </xf>
    <xf numFmtId="49" fontId="26" fillId="0" borderId="4" xfId="50" applyNumberFormat="1" applyFont="1" applyFill="1" applyBorder="1" applyAlignment="1">
      <alignment horizontal="center" vertical="center"/>
    </xf>
    <xf numFmtId="0" fontId="22" fillId="0" borderId="10" xfId="5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2" fillId="0" borderId="9" xfId="5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2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28" fillId="0" borderId="1" xfId="50" applyFont="1" applyFill="1" applyBorder="1" applyAlignment="1">
      <alignment horizontal="center" vertical="center" wrapText="1"/>
    </xf>
    <xf numFmtId="0" fontId="29" fillId="0" borderId="1" xfId="50" applyFont="1" applyFill="1" applyBorder="1" applyAlignment="1">
      <alignment horizontal="center" vertical="center" wrapText="1"/>
    </xf>
    <xf numFmtId="176" fontId="30" fillId="0" borderId="1" xfId="50" applyNumberFormat="1" applyFont="1" applyFill="1" applyBorder="1" applyAlignment="1">
      <alignment horizontal="center" vertical="center" wrapText="1"/>
    </xf>
    <xf numFmtId="0" fontId="20" fillId="0" borderId="1" xfId="50" applyFont="1" applyFill="1" applyBorder="1" applyAlignment="1">
      <alignment horizontal="center" vertical="center" wrapText="1"/>
    </xf>
    <xf numFmtId="0" fontId="31" fillId="0" borderId="1" xfId="50" applyFont="1" applyFill="1" applyBorder="1" applyAlignment="1">
      <alignment horizontal="center" vertical="center" wrapText="1"/>
    </xf>
    <xf numFmtId="0" fontId="32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1" fillId="0" borderId="1" xfId="5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2" borderId="1" xfId="50" applyFont="1" applyFill="1" applyBorder="1" applyAlignment="1">
      <alignment horizontal="center" vertical="center" shrinkToFit="1"/>
    </xf>
    <xf numFmtId="0" fontId="16" fillId="2" borderId="1" xfId="5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6" fillId="0" borderId="1" xfId="50" applyFont="1" applyFill="1" applyBorder="1" applyAlignment="1">
      <alignment horizontal="center" vertical="center"/>
    </xf>
    <xf numFmtId="177" fontId="16" fillId="0" borderId="6" xfId="50" applyNumberFormat="1" applyFont="1" applyFill="1" applyBorder="1" applyAlignment="1">
      <alignment horizontal="center" vertical="center"/>
    </xf>
    <xf numFmtId="0" fontId="16" fillId="0" borderId="4" xfId="50" applyFont="1" applyFill="1" applyBorder="1" applyAlignment="1">
      <alignment horizontal="center" vertical="center"/>
    </xf>
    <xf numFmtId="0" fontId="16" fillId="0" borderId="10" xfId="50" applyFont="1" applyFill="1" applyBorder="1" applyAlignment="1">
      <alignment horizontal="center" vertical="center"/>
    </xf>
    <xf numFmtId="0" fontId="16" fillId="0" borderId="9" xfId="50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3" fontId="16" fillId="2" borderId="4" xfId="50" applyNumberFormat="1" applyFont="1" applyFill="1" applyBorder="1" applyAlignment="1">
      <alignment horizontal="center" vertical="center"/>
    </xf>
    <xf numFmtId="0" fontId="32" fillId="0" borderId="1" xfId="50" applyFont="1" applyFill="1" applyBorder="1" applyAlignment="1">
      <alignment horizontal="center" vertical="center"/>
    </xf>
    <xf numFmtId="43" fontId="16" fillId="2" borderId="1" xfId="50" applyNumberFormat="1" applyFont="1" applyFill="1" applyBorder="1" applyAlignment="1">
      <alignment horizontal="center" vertical="center"/>
    </xf>
    <xf numFmtId="0" fontId="4" fillId="0" borderId="9" xfId="5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7" fillId="0" borderId="4" xfId="50" applyFont="1" applyFill="1" applyBorder="1" applyAlignment="1">
      <alignment horizontal="center" vertical="center" shrinkToFit="1"/>
    </xf>
    <xf numFmtId="0" fontId="10" fillId="0" borderId="1" xfId="5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7" fillId="0" borderId="10" xfId="5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17" fillId="0" borderId="9" xfId="50" applyFont="1" applyFill="1" applyBorder="1" applyAlignment="1">
      <alignment horizontal="center" vertical="center" shrinkToFit="1"/>
    </xf>
    <xf numFmtId="177" fontId="3" fillId="0" borderId="6" xfId="0" applyNumberFormat="1" applyFont="1" applyFill="1" applyBorder="1" applyAlignment="1">
      <alignment horizontal="center" vertical="center"/>
    </xf>
    <xf numFmtId="0" fontId="16" fillId="0" borderId="6" xfId="5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4" fillId="0" borderId="4" xfId="0" applyFont="1" applyBorder="1">
      <alignment vertical="center"/>
    </xf>
    <xf numFmtId="0" fontId="13" fillId="0" borderId="1" xfId="50" applyFont="1" applyFill="1" applyBorder="1" applyAlignment="1">
      <alignment vertical="center" wrapText="1"/>
    </xf>
    <xf numFmtId="177" fontId="16" fillId="0" borderId="1" xfId="5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4" fillId="0" borderId="10" xfId="50" applyFont="1" applyFill="1" applyBorder="1" applyAlignment="1">
      <alignment horizontal="center" vertical="center"/>
    </xf>
    <xf numFmtId="0" fontId="16" fillId="2" borderId="1" xfId="50" applyFont="1" applyFill="1" applyBorder="1" applyAlignment="1">
      <alignment horizontal="center" vertical="center" shrinkToFit="1"/>
    </xf>
    <xf numFmtId="0" fontId="16" fillId="0" borderId="1" xfId="50" applyFont="1" applyFill="1" applyBorder="1" applyAlignment="1">
      <alignment horizontal="center" vertical="center" wrapText="1" shrinkToFit="1"/>
    </xf>
    <xf numFmtId="0" fontId="16" fillId="2" borderId="4" xfId="50" applyFont="1" applyFill="1" applyBorder="1" applyAlignment="1">
      <alignment horizontal="center" vertical="center" shrinkToFit="1"/>
    </xf>
    <xf numFmtId="0" fontId="16" fillId="0" borderId="4" xfId="50" applyFont="1" applyFill="1" applyBorder="1" applyAlignment="1">
      <alignment horizontal="center" vertical="center" wrapText="1" shrinkToFit="1"/>
    </xf>
    <xf numFmtId="176" fontId="10" fillId="0" borderId="0" xfId="50" applyNumberFormat="1" applyFont="1" applyFill="1" applyAlignment="1">
      <alignment horizontal="center" vertical="center"/>
    </xf>
    <xf numFmtId="176" fontId="5" fillId="0" borderId="0" xfId="50" applyNumberFormat="1" applyFont="1" applyFill="1" applyAlignment="1">
      <alignment horizontal="center" vertical="center"/>
    </xf>
    <xf numFmtId="0" fontId="11" fillId="0" borderId="9" xfId="0" applyFont="1" applyBorder="1">
      <alignment vertical="center"/>
    </xf>
    <xf numFmtId="0" fontId="14" fillId="0" borderId="9" xfId="0" applyFont="1" applyBorder="1">
      <alignment vertical="center"/>
    </xf>
    <xf numFmtId="0" fontId="30" fillId="0" borderId="1" xfId="50" applyFont="1" applyFill="1" applyBorder="1" applyAlignment="1">
      <alignment horizontal="center" vertical="center" wrapText="1"/>
    </xf>
    <xf numFmtId="0" fontId="30" fillId="0" borderId="1" xfId="50" applyFont="1" applyFill="1" applyBorder="1" applyAlignment="1">
      <alignment vertical="center" wrapText="1"/>
    </xf>
    <xf numFmtId="0" fontId="20" fillId="0" borderId="1" xfId="50" applyFont="1" applyFill="1" applyBorder="1" applyAlignment="1">
      <alignment horizontal="center" vertical="center"/>
    </xf>
    <xf numFmtId="0" fontId="17" fillId="0" borderId="1" xfId="50" applyFont="1" applyFill="1" applyBorder="1" applyAlignment="1">
      <alignment horizontal="center" vertical="center" shrinkToFit="1"/>
    </xf>
    <xf numFmtId="0" fontId="31" fillId="0" borderId="1" xfId="50" applyFont="1" applyFill="1" applyBorder="1" applyAlignment="1">
      <alignment horizontal="center" vertical="center" shrinkToFit="1"/>
    </xf>
    <xf numFmtId="176" fontId="31" fillId="0" borderId="1" xfId="50" applyNumberFormat="1" applyFont="1" applyFill="1" applyBorder="1" applyAlignment="1">
      <alignment horizontal="center" vertical="center"/>
    </xf>
    <xf numFmtId="0" fontId="10" fillId="0" borderId="4" xfId="50" applyFont="1" applyFill="1" applyBorder="1" applyAlignment="1">
      <alignment horizontal="center" vertical="center"/>
    </xf>
    <xf numFmtId="0" fontId="34" fillId="0" borderId="0" xfId="50" applyFont="1" applyFill="1" applyAlignment="1">
      <alignment horizontal="center" vertical="center" wrapText="1"/>
    </xf>
    <xf numFmtId="177" fontId="16" fillId="0" borderId="1" xfId="50" applyNumberFormat="1" applyFont="1" applyFill="1" applyBorder="1" applyAlignment="1">
      <alignment horizontal="center" vertical="center"/>
    </xf>
    <xf numFmtId="0" fontId="10" fillId="0" borderId="10" xfId="50" applyFont="1" applyFill="1" applyBorder="1" applyAlignment="1">
      <alignment horizontal="center" vertical="center"/>
    </xf>
    <xf numFmtId="0" fontId="10" fillId="0" borderId="9" xfId="50" applyFont="1" applyFill="1" applyBorder="1" applyAlignment="1">
      <alignment horizontal="center" vertical="center"/>
    </xf>
    <xf numFmtId="0" fontId="19" fillId="2" borderId="1" xfId="50" applyFont="1" applyFill="1" applyBorder="1" applyAlignment="1">
      <alignment horizontal="center" vertical="center"/>
    </xf>
    <xf numFmtId="0" fontId="31" fillId="0" borderId="4" xfId="50" applyFont="1" applyFill="1" applyBorder="1" applyAlignment="1">
      <alignment horizontal="center" vertical="center"/>
    </xf>
    <xf numFmtId="0" fontId="31" fillId="0" borderId="10" xfId="50" applyFont="1" applyFill="1" applyBorder="1" applyAlignment="1">
      <alignment horizontal="center" vertical="center"/>
    </xf>
    <xf numFmtId="0" fontId="31" fillId="0" borderId="9" xfId="50" applyFont="1" applyFill="1" applyBorder="1" applyAlignment="1">
      <alignment horizontal="center" vertical="center"/>
    </xf>
    <xf numFmtId="0" fontId="25" fillId="0" borderId="1" xfId="5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9" xfId="50" applyFont="1" applyFill="1" applyBorder="1" applyAlignment="1">
      <alignment vertical="center" shrinkToFit="1"/>
    </xf>
    <xf numFmtId="0" fontId="7" fillId="0" borderId="9" xfId="50" applyFont="1" applyFill="1" applyBorder="1" applyAlignment="1">
      <alignment horizontal="center" vertical="center" shrinkToFit="1"/>
    </xf>
    <xf numFmtId="0" fontId="13" fillId="0" borderId="9" xfId="50" applyFont="1" applyFill="1" applyBorder="1" applyAlignment="1">
      <alignment horizontal="center" vertical="center"/>
    </xf>
    <xf numFmtId="0" fontId="17" fillId="0" borderId="9" xfId="50" applyFont="1" applyFill="1" applyBorder="1" applyAlignment="1">
      <alignment horizontal="center" vertical="center" wrapText="1"/>
    </xf>
    <xf numFmtId="0" fontId="30" fillId="0" borderId="9" xfId="50" applyFont="1" applyFill="1" applyBorder="1" applyAlignment="1">
      <alignment horizontal="center" vertical="center" wrapText="1"/>
    </xf>
    <xf numFmtId="0" fontId="29" fillId="0" borderId="9" xfId="50" applyFont="1" applyFill="1" applyBorder="1" applyAlignment="1">
      <alignment horizontal="center" vertical="center" wrapText="1"/>
    </xf>
    <xf numFmtId="176" fontId="30" fillId="0" borderId="9" xfId="50" applyNumberFormat="1" applyFont="1" applyFill="1" applyBorder="1" applyAlignment="1">
      <alignment horizontal="center" vertical="center" wrapText="1"/>
    </xf>
    <xf numFmtId="0" fontId="15" fillId="0" borderId="4" xfId="50" applyFont="1" applyFill="1" applyBorder="1" applyAlignment="1">
      <alignment horizontal="center" vertical="center" shrinkToFit="1"/>
    </xf>
    <xf numFmtId="0" fontId="15" fillId="0" borderId="9" xfId="50" applyFont="1" applyFill="1" applyBorder="1" applyAlignment="1">
      <alignment horizontal="center" vertical="center" shrinkToFit="1"/>
    </xf>
    <xf numFmtId="0" fontId="4" fillId="0" borderId="4" xfId="49" applyFont="1" applyFill="1" applyBorder="1" applyAlignment="1">
      <alignment horizontal="center" vertical="center"/>
    </xf>
    <xf numFmtId="0" fontId="4" fillId="0" borderId="10" xfId="49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50" applyFont="1" applyFill="1" applyBorder="1" applyAlignment="1">
      <alignment horizontal="center" vertical="center" wrapText="1"/>
    </xf>
    <xf numFmtId="0" fontId="15" fillId="0" borderId="4" xfId="50" applyFont="1" applyFill="1" applyBorder="1" applyAlignment="1">
      <alignment horizontal="center" vertical="center" wrapText="1" shrinkToFit="1"/>
    </xf>
    <xf numFmtId="0" fontId="35" fillId="0" borderId="4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6" fillId="2" borderId="1" xfId="50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13" fillId="0" borderId="4" xfId="50" applyNumberFormat="1" applyFont="1" applyFill="1" applyBorder="1" applyAlignment="1">
      <alignment horizontal="center" vertical="center" wrapText="1"/>
    </xf>
    <xf numFmtId="176" fontId="13" fillId="0" borderId="10" xfId="50" applyNumberFormat="1" applyFont="1" applyFill="1" applyBorder="1" applyAlignment="1">
      <alignment horizontal="center" vertical="center" wrapText="1"/>
    </xf>
    <xf numFmtId="176" fontId="13" fillId="0" borderId="9" xfId="5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4" fillId="0" borderId="1" xfId="0" applyFont="1" applyBorder="1" quotePrefix="1">
      <alignment vertical="center"/>
    </xf>
    <xf numFmtId="0" fontId="4" fillId="0" borderId="1" xfId="0" applyFont="1" applyFill="1" applyBorder="1" applyAlignment="1" quotePrefix="1">
      <alignment horizontal="center" vertical="center"/>
    </xf>
    <xf numFmtId="0" fontId="11" fillId="0" borderId="1" xfId="0" applyFont="1" applyBorder="1" quotePrefix="1">
      <alignment vertical="center"/>
    </xf>
    <xf numFmtId="0" fontId="0" fillId="0" borderId="1" xfId="0" applyBorder="1" quotePrefix="1">
      <alignment vertical="center"/>
    </xf>
    <xf numFmtId="0" fontId="20" fillId="0" borderId="1" xfId="50" applyFont="1" applyFill="1" applyBorder="1" applyAlignment="1" quotePrefix="1">
      <alignment horizontal="center" vertical="center" shrinkToFit="1"/>
    </xf>
    <xf numFmtId="0" fontId="7" fillId="0" borderId="1" xfId="50" applyFont="1" applyFill="1" applyBorder="1" applyAlignment="1" quotePrefix="1">
      <alignment horizontal="center" vertical="center" shrinkToFit="1"/>
    </xf>
    <xf numFmtId="0" fontId="4" fillId="0" borderId="1" xfId="50" applyFont="1" applyFill="1" applyBorder="1" applyAlignment="1" quotePrefix="1">
      <alignment horizontal="center" vertical="center" shrinkToFit="1"/>
    </xf>
    <xf numFmtId="0" fontId="3" fillId="0" borderId="9" xfId="0" applyFont="1" applyFill="1" applyBorder="1" applyAlignment="1" quotePrefix="1">
      <alignment horizontal="center" vertical="center" shrinkToFit="1"/>
    </xf>
    <xf numFmtId="0" fontId="16" fillId="0" borderId="4" xfId="50" applyFont="1" applyFill="1" applyBorder="1" applyAlignment="1" quotePrefix="1">
      <alignment horizontal="center" vertical="center" shrinkToFit="1"/>
    </xf>
    <xf numFmtId="0" fontId="10" fillId="2" borderId="1" xfId="50" applyFont="1" applyFill="1" applyBorder="1" applyAlignment="1" quotePrefix="1">
      <alignment horizontal="center" vertical="center" shrinkToFit="1"/>
    </xf>
    <xf numFmtId="0" fontId="5" fillId="0" borderId="4" xfId="0" applyFont="1" applyFill="1" applyBorder="1" applyAlignment="1" quotePrefix="1">
      <alignment horizontal="center" vertical="center"/>
    </xf>
    <xf numFmtId="0" fontId="16" fillId="0" borderId="1" xfId="50" applyFont="1" applyFill="1" applyBorder="1" applyAlignment="1" quotePrefix="1">
      <alignment horizontal="center" vertical="center"/>
    </xf>
    <xf numFmtId="0" fontId="16" fillId="0" borderId="4" xfId="50" applyFont="1" applyFill="1" applyBorder="1" applyAlignment="1" quotePrefix="1">
      <alignment horizontal="center" vertical="center"/>
    </xf>
    <xf numFmtId="0" fontId="4" fillId="0" borderId="1" xfId="50" applyFont="1" applyFill="1" applyBorder="1" applyAlignment="1" quotePrefix="1">
      <alignment horizontal="center" vertical="center" wrapText="1"/>
    </xf>
    <xf numFmtId="0" fontId="16" fillId="0" borderId="1" xfId="50" applyFont="1" applyFill="1" applyBorder="1" applyAlignment="1" quotePrefix="1">
      <alignment horizontal="center" vertical="center" wrapText="1" shrinkToFit="1"/>
    </xf>
    <xf numFmtId="0" fontId="16" fillId="0" borderId="4" xfId="50" applyFont="1" applyFill="1" applyBorder="1" applyAlignment="1" quotePrefix="1">
      <alignment horizontal="center" vertical="center" wrapText="1" shrinkToFit="1"/>
    </xf>
    <xf numFmtId="0" fontId="10" fillId="0" borderId="4" xfId="50" applyFont="1" applyFill="1" applyBorder="1" applyAlignment="1" quotePrefix="1">
      <alignment horizontal="center" vertical="center"/>
    </xf>
    <xf numFmtId="0" fontId="5" fillId="0" borderId="1" xfId="50" applyFont="1" applyFill="1" applyBorder="1" applyAlignment="1" quotePrefix="1">
      <alignment horizontal="center" vertical="center" wrapText="1"/>
    </xf>
    <xf numFmtId="0" fontId="10" fillId="0" borderId="1" xfId="50" applyFont="1" applyFill="1" applyBorder="1" applyAlignment="1" quotePrefix="1">
      <alignment horizontal="center" vertical="center"/>
    </xf>
    <xf numFmtId="0" fontId="31" fillId="0" borderId="4" xfId="50" applyFont="1" applyFill="1" applyBorder="1" applyAlignment="1" quotePrefix="1">
      <alignment horizontal="center" vertical="center"/>
    </xf>
    <xf numFmtId="0" fontId="31" fillId="0" borderId="1" xfId="50" applyFont="1" applyFill="1" applyBorder="1" applyAlignment="1" quotePrefix="1">
      <alignment horizontal="center" vertical="center"/>
    </xf>
    <xf numFmtId="0" fontId="7" fillId="0" borderId="9" xfId="50" applyFont="1" applyFill="1" applyBorder="1" applyAlignment="1" quotePrefix="1">
      <alignment vertical="center" shrinkToFit="1"/>
    </xf>
    <xf numFmtId="0" fontId="7" fillId="0" borderId="9" xfId="50" applyFont="1" applyFill="1" applyBorder="1" applyAlignment="1" quotePrefix="1">
      <alignment horizontal="center" vertical="center" shrinkToFit="1"/>
    </xf>
    <xf numFmtId="0" fontId="15" fillId="0" borderId="1" xfId="50" applyFont="1" applyFill="1" applyBorder="1" applyAlignment="1" quotePrefix="1">
      <alignment horizontal="center" vertical="center" shrinkToFit="1"/>
    </xf>
    <xf numFmtId="0" fontId="15" fillId="0" borderId="4" xfId="50" applyFont="1" applyFill="1" applyBorder="1" applyAlignment="1" quotePrefix="1">
      <alignment horizontal="center" vertical="center" shrinkToFit="1"/>
    </xf>
    <xf numFmtId="0" fontId="15" fillId="0" borderId="4" xfId="50" applyFont="1" applyFill="1" applyBorder="1" applyAlignment="1" quotePrefix="1">
      <alignment horizontal="center" vertical="center" wrapText="1" shrinkToFit="1"/>
    </xf>
    <xf numFmtId="0" fontId="35" fillId="0" borderId="1" xfId="0" applyFont="1" applyFill="1" applyBorder="1" applyAlignment="1" quotePrefix="1">
      <alignment horizontal="center" vertical="center"/>
    </xf>
    <xf numFmtId="0" fontId="4" fillId="2" borderId="1" xfId="5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/>
    </xf>
    <xf numFmtId="0" fontId="6" fillId="0" borderId="1" xfId="50" applyFont="1" applyFill="1" applyBorder="1" applyAlignment="1" quotePrefix="1">
      <alignment horizontal="center" vertical="center"/>
    </xf>
    <xf numFmtId="0" fontId="6" fillId="0" borderId="4" xfId="5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72"/>
  <sheetViews>
    <sheetView tabSelected="1" topLeftCell="A253" workbookViewId="0">
      <selection activeCell="N258" sqref="N258"/>
    </sheetView>
  </sheetViews>
  <sheetFormatPr defaultColWidth="9" defaultRowHeight="13.5"/>
  <cols>
    <col min="3" max="3" width="17.125" style="34" customWidth="1"/>
    <col min="4" max="4" width="12" customWidth="1"/>
    <col min="7" max="7" width="11.5"/>
    <col min="9" max="9" width="9.375"/>
    <col min="10" max="10" width="13.75" customWidth="1"/>
  </cols>
  <sheetData>
    <row r="1" ht="22.5" spans="1:10">
      <c r="A1" s="35" t="s">
        <v>0</v>
      </c>
      <c r="B1" s="35"/>
      <c r="C1" s="36"/>
      <c r="D1" s="35"/>
      <c r="E1" s="35"/>
      <c r="F1" s="35"/>
      <c r="G1" s="35"/>
      <c r="H1" s="35"/>
      <c r="I1" s="35"/>
      <c r="J1" s="35"/>
    </row>
    <row r="2" ht="14.25" spans="1:10">
      <c r="A2" s="8" t="s">
        <v>1</v>
      </c>
      <c r="B2" s="37" t="s">
        <v>2</v>
      </c>
      <c r="C2" s="38" t="s">
        <v>3</v>
      </c>
      <c r="D2" s="38" t="s">
        <v>4</v>
      </c>
      <c r="E2" s="38" t="s">
        <v>5</v>
      </c>
      <c r="F2" s="38"/>
      <c r="G2" s="38"/>
      <c r="H2" s="39" t="s">
        <v>6</v>
      </c>
      <c r="I2" s="39"/>
      <c r="J2" s="39" t="s">
        <v>7</v>
      </c>
    </row>
    <row r="3" ht="28.5" spans="1:10">
      <c r="A3" s="40"/>
      <c r="B3" s="41"/>
      <c r="C3" s="40"/>
      <c r="D3" s="40"/>
      <c r="E3" s="38" t="s">
        <v>8</v>
      </c>
      <c r="F3" s="38" t="s">
        <v>9</v>
      </c>
      <c r="G3" s="38" t="s">
        <v>10</v>
      </c>
      <c r="H3" s="39" t="s">
        <v>11</v>
      </c>
      <c r="I3" s="39" t="s">
        <v>12</v>
      </c>
      <c r="J3" s="39"/>
    </row>
    <row r="4" ht="14.25" spans="1:10">
      <c r="A4" s="42">
        <v>1</v>
      </c>
      <c r="B4" s="43" t="s">
        <v>13</v>
      </c>
      <c r="C4" s="44" t="s">
        <v>14</v>
      </c>
      <c r="D4" s="42" t="s">
        <v>15</v>
      </c>
      <c r="E4" s="42" t="s">
        <v>16</v>
      </c>
      <c r="F4" s="275" t="s">
        <v>17</v>
      </c>
      <c r="G4" s="45">
        <v>96436</v>
      </c>
      <c r="H4" s="45">
        <v>666</v>
      </c>
      <c r="I4" s="42">
        <v>9990</v>
      </c>
      <c r="J4" s="42">
        <v>134867</v>
      </c>
    </row>
    <row r="5" ht="14.25" spans="1:10">
      <c r="A5" s="42"/>
      <c r="B5" s="43"/>
      <c r="C5" s="44"/>
      <c r="D5" s="42"/>
      <c r="E5" s="42" t="s">
        <v>18</v>
      </c>
      <c r="F5" s="42"/>
      <c r="G5" s="45">
        <v>28441</v>
      </c>
      <c r="H5" s="45"/>
      <c r="I5" s="42"/>
      <c r="J5" s="42"/>
    </row>
    <row r="6" ht="14.25" spans="1:10">
      <c r="A6" s="42">
        <v>2</v>
      </c>
      <c r="B6" s="43" t="s">
        <v>19</v>
      </c>
      <c r="C6" s="44" t="s">
        <v>20</v>
      </c>
      <c r="D6" s="42" t="s">
        <v>21</v>
      </c>
      <c r="E6" s="42" t="s">
        <v>22</v>
      </c>
      <c r="F6" s="275" t="s">
        <v>23</v>
      </c>
      <c r="G6" s="45">
        <v>42890.816</v>
      </c>
      <c r="H6" s="45">
        <v>666</v>
      </c>
      <c r="I6" s="42">
        <v>9990</v>
      </c>
      <c r="J6" s="42">
        <v>64326.816</v>
      </c>
    </row>
    <row r="7" ht="14.25" spans="1:10">
      <c r="A7" s="42"/>
      <c r="B7" s="43"/>
      <c r="C7" s="44"/>
      <c r="D7" s="42"/>
      <c r="E7" s="42" t="s">
        <v>24</v>
      </c>
      <c r="F7" s="275" t="s">
        <v>25</v>
      </c>
      <c r="G7" s="45">
        <v>8855</v>
      </c>
      <c r="H7" s="45"/>
      <c r="I7" s="42"/>
      <c r="J7" s="42"/>
    </row>
    <row r="8" ht="14.25" spans="1:10">
      <c r="A8" s="42"/>
      <c r="B8" s="43"/>
      <c r="C8" s="44"/>
      <c r="D8" s="42"/>
      <c r="E8" s="42" t="s">
        <v>26</v>
      </c>
      <c r="F8" s="275" t="s">
        <v>27</v>
      </c>
      <c r="G8" s="45">
        <v>2591</v>
      </c>
      <c r="H8" s="45"/>
      <c r="I8" s="42"/>
      <c r="J8" s="42"/>
    </row>
    <row r="9" ht="14.25" spans="1:10">
      <c r="A9" s="42">
        <v>3</v>
      </c>
      <c r="B9" s="43" t="s">
        <v>28</v>
      </c>
      <c r="C9" s="44" t="s">
        <v>29</v>
      </c>
      <c r="D9" s="42" t="s">
        <v>30</v>
      </c>
      <c r="E9" s="42" t="s">
        <v>31</v>
      </c>
      <c r="F9" s="275" t="s">
        <v>32</v>
      </c>
      <c r="G9" s="45">
        <v>4370</v>
      </c>
      <c r="H9" s="45">
        <v>666</v>
      </c>
      <c r="I9" s="42">
        <v>9990</v>
      </c>
      <c r="J9" s="42">
        <v>17655</v>
      </c>
    </row>
    <row r="10" ht="14.25" spans="1:10">
      <c r="A10" s="42"/>
      <c r="B10" s="43"/>
      <c r="C10" s="44"/>
      <c r="D10" s="42"/>
      <c r="E10" s="42" t="s">
        <v>33</v>
      </c>
      <c r="F10" s="42"/>
      <c r="G10" s="45">
        <v>3295</v>
      </c>
      <c r="H10" s="45"/>
      <c r="I10" s="42"/>
      <c r="J10" s="42"/>
    </row>
    <row r="11" ht="14.25" spans="1:10">
      <c r="A11" s="42">
        <v>4</v>
      </c>
      <c r="B11" s="43" t="s">
        <v>34</v>
      </c>
      <c r="C11" s="44" t="s">
        <v>35</v>
      </c>
      <c r="D11" s="42" t="s">
        <v>36</v>
      </c>
      <c r="E11" s="42" t="s">
        <v>37</v>
      </c>
      <c r="F11" s="275" t="s">
        <v>38</v>
      </c>
      <c r="G11" s="45">
        <v>5527.85</v>
      </c>
      <c r="H11" s="45">
        <v>666</v>
      </c>
      <c r="I11" s="42">
        <v>9990</v>
      </c>
      <c r="J11" s="42">
        <v>15517.85</v>
      </c>
    </row>
    <row r="12" ht="14.25" spans="1:10">
      <c r="A12" s="42">
        <v>5</v>
      </c>
      <c r="B12" s="43" t="s">
        <v>39</v>
      </c>
      <c r="C12" s="44" t="s">
        <v>40</v>
      </c>
      <c r="D12" s="42" t="s">
        <v>41</v>
      </c>
      <c r="E12" s="42" t="s">
        <v>42</v>
      </c>
      <c r="F12" s="275" t="s">
        <v>43</v>
      </c>
      <c r="G12" s="45">
        <v>4429</v>
      </c>
      <c r="H12" s="45"/>
      <c r="I12" s="42">
        <v>0</v>
      </c>
      <c r="J12" s="42">
        <v>5233</v>
      </c>
    </row>
    <row r="13" ht="14.25" spans="1:10">
      <c r="A13" s="42"/>
      <c r="B13" s="43"/>
      <c r="C13" s="44"/>
      <c r="D13" s="42"/>
      <c r="E13" s="42" t="s">
        <v>44</v>
      </c>
      <c r="F13" s="42"/>
      <c r="G13" s="45">
        <v>804</v>
      </c>
      <c r="H13" s="45"/>
      <c r="I13" s="42"/>
      <c r="J13" s="42"/>
    </row>
    <row r="14" ht="14.25" spans="1:10">
      <c r="A14" s="42">
        <v>6</v>
      </c>
      <c r="B14" s="43" t="s">
        <v>45</v>
      </c>
      <c r="C14" s="44" t="s">
        <v>46</v>
      </c>
      <c r="D14" s="42" t="s">
        <v>47</v>
      </c>
      <c r="E14" s="42" t="s">
        <v>48</v>
      </c>
      <c r="F14" s="275" t="s">
        <v>49</v>
      </c>
      <c r="G14" s="45">
        <v>3482</v>
      </c>
      <c r="H14" s="45">
        <v>424</v>
      </c>
      <c r="I14" s="42">
        <v>6360</v>
      </c>
      <c r="J14" s="42">
        <v>9842</v>
      </c>
    </row>
    <row r="15" ht="14.25" spans="1:10">
      <c r="A15" s="42">
        <v>7</v>
      </c>
      <c r="B15" s="43" t="s">
        <v>50</v>
      </c>
      <c r="C15" s="44" t="s">
        <v>51</v>
      </c>
      <c r="D15" s="42" t="s">
        <v>52</v>
      </c>
      <c r="E15" s="42" t="s">
        <v>53</v>
      </c>
      <c r="F15" s="275" t="s">
        <v>54</v>
      </c>
      <c r="G15" s="45">
        <v>5238</v>
      </c>
      <c r="H15" s="45">
        <v>666</v>
      </c>
      <c r="I15" s="42">
        <v>9990</v>
      </c>
      <c r="J15" s="42">
        <v>15228</v>
      </c>
    </row>
    <row r="16" ht="14.25" spans="1:10">
      <c r="A16" s="42">
        <v>8</v>
      </c>
      <c r="B16" s="43" t="s">
        <v>55</v>
      </c>
      <c r="C16" s="44" t="s">
        <v>56</v>
      </c>
      <c r="D16" s="42" t="s">
        <v>57</v>
      </c>
      <c r="E16" s="42" t="s">
        <v>58</v>
      </c>
      <c r="F16" s="275" t="s">
        <v>59</v>
      </c>
      <c r="G16" s="45">
        <v>3323</v>
      </c>
      <c r="H16" s="45">
        <v>666</v>
      </c>
      <c r="I16" s="42">
        <v>9990</v>
      </c>
      <c r="J16" s="42">
        <v>13313</v>
      </c>
    </row>
    <row r="17" ht="14.25" spans="1:10">
      <c r="A17" s="42">
        <v>9</v>
      </c>
      <c r="B17" s="43" t="s">
        <v>60</v>
      </c>
      <c r="C17" s="44" t="s">
        <v>61</v>
      </c>
      <c r="D17" s="42" t="s">
        <v>62</v>
      </c>
      <c r="E17" s="42" t="s">
        <v>63</v>
      </c>
      <c r="F17" s="275" t="s">
        <v>64</v>
      </c>
      <c r="G17" s="45">
        <v>13109</v>
      </c>
      <c r="H17" s="45">
        <v>350</v>
      </c>
      <c r="I17" s="42">
        <v>5250</v>
      </c>
      <c r="J17" s="42">
        <v>18359</v>
      </c>
    </row>
    <row r="18" ht="14.25" spans="1:10">
      <c r="A18" s="42">
        <v>10</v>
      </c>
      <c r="B18" s="43" t="s">
        <v>65</v>
      </c>
      <c r="C18" s="44" t="s">
        <v>66</v>
      </c>
      <c r="D18" s="42" t="s">
        <v>67</v>
      </c>
      <c r="E18" s="42" t="s">
        <v>68</v>
      </c>
      <c r="F18" s="275" t="s">
        <v>69</v>
      </c>
      <c r="G18" s="45">
        <v>3001.25</v>
      </c>
      <c r="H18" s="45">
        <v>400</v>
      </c>
      <c r="I18" s="42">
        <v>6000</v>
      </c>
      <c r="J18" s="42">
        <v>9001.25</v>
      </c>
    </row>
    <row r="19" ht="14.25" spans="1:10">
      <c r="A19" s="42">
        <v>11</v>
      </c>
      <c r="B19" s="43" t="s">
        <v>70</v>
      </c>
      <c r="C19" s="44" t="s">
        <v>71</v>
      </c>
      <c r="D19" s="42" t="s">
        <v>72</v>
      </c>
      <c r="E19" s="42" t="s">
        <v>73</v>
      </c>
      <c r="F19" s="275" t="s">
        <v>74</v>
      </c>
      <c r="G19" s="45">
        <v>2890</v>
      </c>
      <c r="H19" s="45">
        <v>666</v>
      </c>
      <c r="I19" s="42">
        <v>9990</v>
      </c>
      <c r="J19" s="42">
        <v>12880</v>
      </c>
    </row>
    <row r="20" ht="14.25" spans="1:10">
      <c r="A20" s="42">
        <v>12</v>
      </c>
      <c r="B20" s="43" t="s">
        <v>75</v>
      </c>
      <c r="C20" s="44" t="s">
        <v>76</v>
      </c>
      <c r="D20" s="42" t="s">
        <v>77</v>
      </c>
      <c r="E20" s="42" t="s">
        <v>78</v>
      </c>
      <c r="F20" s="275" t="s">
        <v>79</v>
      </c>
      <c r="G20" s="45">
        <v>6617</v>
      </c>
      <c r="H20" s="45"/>
      <c r="I20" s="42">
        <v>0</v>
      </c>
      <c r="J20" s="42">
        <v>6617</v>
      </c>
    </row>
    <row r="21" ht="14.25" spans="1:10">
      <c r="A21" s="42">
        <v>13</v>
      </c>
      <c r="B21" s="43" t="s">
        <v>80</v>
      </c>
      <c r="C21" s="44" t="s">
        <v>81</v>
      </c>
      <c r="D21" s="42" t="s">
        <v>82</v>
      </c>
      <c r="E21" s="42" t="s">
        <v>83</v>
      </c>
      <c r="F21" s="275" t="s">
        <v>84</v>
      </c>
      <c r="G21" s="45">
        <v>3127</v>
      </c>
      <c r="H21" s="45">
        <v>13</v>
      </c>
      <c r="I21" s="42">
        <v>195</v>
      </c>
      <c r="J21" s="42">
        <v>3322</v>
      </c>
    </row>
    <row r="22" ht="14.25" spans="1:10">
      <c r="A22" s="46">
        <v>14</v>
      </c>
      <c r="B22" s="47" t="s">
        <v>85</v>
      </c>
      <c r="C22" s="44" t="s">
        <v>86</v>
      </c>
      <c r="D22" s="42"/>
      <c r="E22" s="48" t="s">
        <v>87</v>
      </c>
      <c r="F22" s="276" t="s">
        <v>88</v>
      </c>
      <c r="G22" s="49">
        <v>5587</v>
      </c>
      <c r="H22" s="46">
        <v>666</v>
      </c>
      <c r="I22" s="71">
        <v>9990</v>
      </c>
      <c r="J22" s="71">
        <f>I22+G22</f>
        <v>15577</v>
      </c>
    </row>
    <row r="23" spans="1:10">
      <c r="A23" s="46">
        <v>15</v>
      </c>
      <c r="B23" s="47" t="s">
        <v>89</v>
      </c>
      <c r="C23" s="17" t="s">
        <v>90</v>
      </c>
      <c r="D23" s="16" t="s">
        <v>91</v>
      </c>
      <c r="E23" s="48" t="s">
        <v>92</v>
      </c>
      <c r="F23" s="48" t="s">
        <v>93</v>
      </c>
      <c r="G23" s="49">
        <v>6533</v>
      </c>
      <c r="H23" s="46"/>
      <c r="I23" s="71"/>
      <c r="J23" s="71">
        <v>6533</v>
      </c>
    </row>
    <row r="24" ht="14.25" spans="1:10">
      <c r="A24" s="46">
        <v>16</v>
      </c>
      <c r="B24" s="47" t="s">
        <v>94</v>
      </c>
      <c r="C24" s="44" t="s">
        <v>95</v>
      </c>
      <c r="D24" s="42"/>
      <c r="E24" s="48"/>
      <c r="F24" s="48" t="s">
        <v>96</v>
      </c>
      <c r="G24" s="49"/>
      <c r="H24" s="46">
        <v>50</v>
      </c>
      <c r="I24" s="71">
        <v>750</v>
      </c>
      <c r="J24" s="71">
        <v>750</v>
      </c>
    </row>
    <row r="25" ht="14.25" spans="1:10">
      <c r="A25" s="46">
        <v>17</v>
      </c>
      <c r="B25" s="47" t="s">
        <v>97</v>
      </c>
      <c r="C25" s="44" t="s">
        <v>98</v>
      </c>
      <c r="D25" s="42"/>
      <c r="E25" s="48" t="s">
        <v>99</v>
      </c>
      <c r="F25" s="276" t="s">
        <v>100</v>
      </c>
      <c r="G25" s="49">
        <v>3371</v>
      </c>
      <c r="H25" s="46"/>
      <c r="I25" s="71"/>
      <c r="J25" s="71">
        <v>3371</v>
      </c>
    </row>
    <row r="26" ht="14.25" spans="1:10">
      <c r="A26" s="50"/>
      <c r="B26" s="51"/>
      <c r="D26" s="52"/>
      <c r="E26" s="53"/>
      <c r="F26" s="53"/>
      <c r="G26" s="54"/>
      <c r="H26" s="50"/>
      <c r="I26" s="89"/>
      <c r="J26" s="89"/>
    </row>
    <row r="27" ht="60" customHeight="1" spans="1:10">
      <c r="A27" s="55" t="s">
        <v>101</v>
      </c>
      <c r="B27" s="55"/>
      <c r="C27" s="36"/>
      <c r="D27" s="55"/>
      <c r="E27" s="55"/>
      <c r="F27" s="55"/>
      <c r="G27" s="55"/>
      <c r="H27" s="55"/>
      <c r="I27" s="55"/>
      <c r="J27" s="55"/>
    </row>
    <row r="28" spans="1:10">
      <c r="A28" s="7" t="s">
        <v>1</v>
      </c>
      <c r="B28" s="56" t="s">
        <v>102</v>
      </c>
      <c r="C28" s="38" t="s">
        <v>3</v>
      </c>
      <c r="D28" s="56" t="s">
        <v>4</v>
      </c>
      <c r="E28" s="56" t="s">
        <v>5</v>
      </c>
      <c r="F28" s="56"/>
      <c r="G28" s="56"/>
      <c r="H28" s="57" t="s">
        <v>6</v>
      </c>
      <c r="I28" s="57"/>
      <c r="J28" s="57" t="s">
        <v>7</v>
      </c>
    </row>
    <row r="29" ht="27" spans="1:10">
      <c r="A29" s="58"/>
      <c r="B29" s="58"/>
      <c r="C29" s="40"/>
      <c r="D29" s="58"/>
      <c r="E29" s="56" t="s">
        <v>8</v>
      </c>
      <c r="F29" s="56" t="s">
        <v>9</v>
      </c>
      <c r="G29" s="56" t="s">
        <v>10</v>
      </c>
      <c r="H29" s="57" t="s">
        <v>11</v>
      </c>
      <c r="I29" s="57" t="s">
        <v>12</v>
      </c>
      <c r="J29" s="57"/>
    </row>
    <row r="30" ht="14.25" spans="1:10">
      <c r="A30" s="59">
        <v>1</v>
      </c>
      <c r="B30" s="59" t="s">
        <v>103</v>
      </c>
      <c r="C30" s="277" t="s">
        <v>104</v>
      </c>
      <c r="D30" s="42"/>
      <c r="E30" s="59" t="s">
        <v>105</v>
      </c>
      <c r="F30" s="278" t="s">
        <v>106</v>
      </c>
      <c r="G30" s="59">
        <v>107073</v>
      </c>
      <c r="H30" s="59">
        <v>666</v>
      </c>
      <c r="I30" s="59">
        <v>9990</v>
      </c>
      <c r="J30" s="59">
        <v>136716</v>
      </c>
    </row>
    <row r="31" ht="14.25" spans="1:10">
      <c r="A31" s="59"/>
      <c r="B31" s="59"/>
      <c r="C31" s="44"/>
      <c r="D31" s="42"/>
      <c r="E31" s="59"/>
      <c r="F31" s="59"/>
      <c r="G31" s="59">
        <v>8404</v>
      </c>
      <c r="H31" s="59"/>
      <c r="I31" s="59"/>
      <c r="J31" s="59"/>
    </row>
    <row r="32" ht="14.25" spans="1:10">
      <c r="A32" s="59"/>
      <c r="B32" s="59"/>
      <c r="C32" s="44"/>
      <c r="D32" s="42"/>
      <c r="E32" s="59" t="s">
        <v>107</v>
      </c>
      <c r="F32" s="59"/>
      <c r="G32" s="59">
        <v>10262</v>
      </c>
      <c r="H32" s="59"/>
      <c r="I32" s="59"/>
      <c r="J32" s="59"/>
    </row>
    <row r="33" ht="14.25" spans="1:10">
      <c r="A33" s="59"/>
      <c r="B33" s="59"/>
      <c r="C33" s="44"/>
      <c r="D33" s="42"/>
      <c r="E33" s="59" t="s">
        <v>108</v>
      </c>
      <c r="F33" s="59"/>
      <c r="G33" s="59">
        <v>987</v>
      </c>
      <c r="H33" s="59"/>
      <c r="I33" s="59"/>
      <c r="J33" s="59"/>
    </row>
    <row r="34" ht="14.25" spans="1:10">
      <c r="A34" s="59">
        <v>2</v>
      </c>
      <c r="B34" s="59" t="s">
        <v>109</v>
      </c>
      <c r="C34" s="44" t="s">
        <v>110</v>
      </c>
      <c r="D34" s="42" t="s">
        <v>111</v>
      </c>
      <c r="E34" s="59" t="s">
        <v>112</v>
      </c>
      <c r="F34" s="59"/>
      <c r="G34" s="59">
        <v>4515</v>
      </c>
      <c r="H34" s="59">
        <v>76</v>
      </c>
      <c r="I34" s="59">
        <v>1140</v>
      </c>
      <c r="J34" s="59">
        <v>5655</v>
      </c>
    </row>
    <row r="35" ht="14.25" spans="1:10">
      <c r="A35" s="59">
        <v>3</v>
      </c>
      <c r="B35" s="59" t="s">
        <v>113</v>
      </c>
      <c r="C35" s="44" t="s">
        <v>114</v>
      </c>
      <c r="D35" s="42" t="s">
        <v>115</v>
      </c>
      <c r="E35" s="59" t="s">
        <v>116</v>
      </c>
      <c r="F35" s="278" t="s">
        <v>117</v>
      </c>
      <c r="G35" s="59">
        <v>3373</v>
      </c>
      <c r="H35" s="59">
        <v>666</v>
      </c>
      <c r="I35" s="59">
        <v>9990</v>
      </c>
      <c r="J35" s="59">
        <v>13363</v>
      </c>
    </row>
    <row r="36" ht="14.25" spans="1:10">
      <c r="A36" s="59">
        <v>4</v>
      </c>
      <c r="B36" s="59" t="s">
        <v>118</v>
      </c>
      <c r="C36" s="44" t="s">
        <v>119</v>
      </c>
      <c r="D36" s="42" t="s">
        <v>120</v>
      </c>
      <c r="E36" s="59" t="s">
        <v>121</v>
      </c>
      <c r="F36" s="278" t="s">
        <v>122</v>
      </c>
      <c r="G36" s="59">
        <v>3004</v>
      </c>
      <c r="H36" s="59">
        <v>647</v>
      </c>
      <c r="I36" s="59">
        <v>9705</v>
      </c>
      <c r="J36" s="59">
        <v>12709</v>
      </c>
    </row>
    <row r="37" ht="14.25" spans="1:10">
      <c r="A37" s="59">
        <v>5</v>
      </c>
      <c r="B37" s="59" t="s">
        <v>123</v>
      </c>
      <c r="C37" s="44" t="s">
        <v>124</v>
      </c>
      <c r="D37" s="42" t="s">
        <v>125</v>
      </c>
      <c r="E37" s="59" t="s">
        <v>126</v>
      </c>
      <c r="F37" s="59" t="s">
        <v>127</v>
      </c>
      <c r="G37" s="59">
        <v>32984</v>
      </c>
      <c r="H37" s="59">
        <v>666</v>
      </c>
      <c r="I37" s="59">
        <v>9990</v>
      </c>
      <c r="J37" s="59">
        <v>77779</v>
      </c>
    </row>
    <row r="38" ht="14.25" spans="1:10">
      <c r="A38" s="59"/>
      <c r="B38" s="59"/>
      <c r="C38" s="44"/>
      <c r="D38" s="42"/>
      <c r="E38" s="59" t="s">
        <v>128</v>
      </c>
      <c r="F38" s="59"/>
      <c r="G38" s="59">
        <v>23312</v>
      </c>
      <c r="H38" s="59"/>
      <c r="I38" s="59"/>
      <c r="J38" s="59"/>
    </row>
    <row r="39" ht="14.25" spans="1:10">
      <c r="A39" s="59"/>
      <c r="B39" s="59"/>
      <c r="C39" s="44"/>
      <c r="D39" s="42"/>
      <c r="E39" s="59"/>
      <c r="F39" s="59"/>
      <c r="G39" s="59">
        <v>2503</v>
      </c>
      <c r="H39" s="59"/>
      <c r="I39" s="59"/>
      <c r="J39" s="59"/>
    </row>
    <row r="40" ht="14.25" spans="1:10">
      <c r="A40" s="59"/>
      <c r="B40" s="59"/>
      <c r="C40" s="44"/>
      <c r="D40" s="42"/>
      <c r="E40" s="59" t="s">
        <v>129</v>
      </c>
      <c r="F40" s="59"/>
      <c r="G40" s="59">
        <v>4894</v>
      </c>
      <c r="H40" s="59"/>
      <c r="I40" s="59"/>
      <c r="J40" s="59"/>
    </row>
    <row r="41" ht="14.25" spans="1:10">
      <c r="A41" s="59"/>
      <c r="B41" s="59"/>
      <c r="C41" s="44"/>
      <c r="D41" s="42"/>
      <c r="E41" s="59" t="s">
        <v>130</v>
      </c>
      <c r="F41" s="59"/>
      <c r="G41" s="59">
        <v>2269</v>
      </c>
      <c r="H41" s="59"/>
      <c r="I41" s="59"/>
      <c r="J41" s="59"/>
    </row>
    <row r="42" ht="14.25" spans="1:10">
      <c r="A42" s="59"/>
      <c r="B42" s="59"/>
      <c r="C42" s="44"/>
      <c r="D42" s="42"/>
      <c r="E42" s="59" t="s">
        <v>131</v>
      </c>
      <c r="F42" s="59"/>
      <c r="G42" s="59">
        <v>1827</v>
      </c>
      <c r="H42" s="59"/>
      <c r="I42" s="59"/>
      <c r="J42" s="59"/>
    </row>
    <row r="43" ht="14.25" spans="1:10">
      <c r="A43" s="59">
        <v>6</v>
      </c>
      <c r="B43" s="59" t="s">
        <v>132</v>
      </c>
      <c r="C43" s="44" t="s">
        <v>133</v>
      </c>
      <c r="D43" s="42" t="s">
        <v>134</v>
      </c>
      <c r="E43" s="59" t="s">
        <v>135</v>
      </c>
      <c r="F43" s="278" t="s">
        <v>136</v>
      </c>
      <c r="G43" s="59">
        <v>96014</v>
      </c>
      <c r="H43" s="59">
        <v>666</v>
      </c>
      <c r="I43" s="59">
        <v>9990</v>
      </c>
      <c r="J43" s="59">
        <v>142585</v>
      </c>
    </row>
    <row r="44" ht="14.25" spans="1:10">
      <c r="A44" s="59"/>
      <c r="B44" s="59"/>
      <c r="C44" s="44"/>
      <c r="D44" s="42"/>
      <c r="E44" s="59" t="s">
        <v>137</v>
      </c>
      <c r="F44" s="59"/>
      <c r="G44" s="59">
        <v>29484</v>
      </c>
      <c r="H44" s="59"/>
      <c r="I44" s="59"/>
      <c r="J44" s="59"/>
    </row>
    <row r="45" ht="14.25" spans="1:10">
      <c r="A45" s="59"/>
      <c r="B45" s="59"/>
      <c r="C45" s="44"/>
      <c r="D45" s="42"/>
      <c r="E45" s="59"/>
      <c r="F45" s="59"/>
      <c r="G45" s="59">
        <v>2808</v>
      </c>
      <c r="H45" s="59"/>
      <c r="I45" s="59"/>
      <c r="J45" s="59"/>
    </row>
    <row r="46" ht="14.25" spans="1:10">
      <c r="A46" s="59"/>
      <c r="B46" s="59"/>
      <c r="C46" s="44"/>
      <c r="D46" s="42"/>
      <c r="E46" s="59" t="s">
        <v>138</v>
      </c>
      <c r="F46" s="59"/>
      <c r="G46" s="59">
        <v>4289</v>
      </c>
      <c r="H46" s="59"/>
      <c r="I46" s="59"/>
      <c r="J46" s="59"/>
    </row>
    <row r="47" ht="14.25" spans="1:10">
      <c r="A47" s="59">
        <v>7</v>
      </c>
      <c r="B47" s="59" t="s">
        <v>139</v>
      </c>
      <c r="C47" s="44" t="s">
        <v>140</v>
      </c>
      <c r="D47" s="42" t="s">
        <v>141</v>
      </c>
      <c r="E47" s="59" t="s">
        <v>142</v>
      </c>
      <c r="F47" s="278" t="s">
        <v>143</v>
      </c>
      <c r="G47" s="59">
        <v>3431</v>
      </c>
      <c r="H47" s="59"/>
      <c r="I47" s="59">
        <v>0</v>
      </c>
      <c r="J47" s="59">
        <v>3431</v>
      </c>
    </row>
    <row r="48" ht="14.25" spans="1:10">
      <c r="A48" s="59">
        <v>8</v>
      </c>
      <c r="B48" s="59" t="s">
        <v>144</v>
      </c>
      <c r="C48" s="44" t="s">
        <v>145</v>
      </c>
      <c r="D48" s="42" t="s">
        <v>146</v>
      </c>
      <c r="E48" s="59" t="s">
        <v>147</v>
      </c>
      <c r="F48" s="59"/>
      <c r="G48" s="59">
        <v>2405</v>
      </c>
      <c r="H48" s="59">
        <v>660</v>
      </c>
      <c r="I48" s="59">
        <v>9900</v>
      </c>
      <c r="J48" s="59">
        <v>15134</v>
      </c>
    </row>
    <row r="49" ht="14.25" spans="1:10">
      <c r="A49" s="59"/>
      <c r="B49" s="59"/>
      <c r="C49" s="44"/>
      <c r="D49" s="42"/>
      <c r="E49" s="59" t="s">
        <v>148</v>
      </c>
      <c r="F49" s="59"/>
      <c r="G49" s="59">
        <v>2829</v>
      </c>
      <c r="H49" s="59"/>
      <c r="I49" s="59"/>
      <c r="J49" s="59"/>
    </row>
    <row r="50" ht="14.25" spans="1:10">
      <c r="A50" s="59">
        <v>9</v>
      </c>
      <c r="B50" s="59" t="s">
        <v>149</v>
      </c>
      <c r="C50" s="44" t="s">
        <v>150</v>
      </c>
      <c r="D50" s="42" t="s">
        <v>151</v>
      </c>
      <c r="E50" s="59" t="s">
        <v>152</v>
      </c>
      <c r="F50" s="278" t="s">
        <v>153</v>
      </c>
      <c r="G50" s="59">
        <v>2156</v>
      </c>
      <c r="H50" s="59">
        <v>60</v>
      </c>
      <c r="I50" s="59">
        <v>900</v>
      </c>
      <c r="J50" s="59">
        <v>3056</v>
      </c>
    </row>
    <row r="51" ht="14.25" spans="1:10">
      <c r="A51" s="59">
        <v>10</v>
      </c>
      <c r="B51" s="59" t="s">
        <v>154</v>
      </c>
      <c r="C51" s="44" t="s">
        <v>155</v>
      </c>
      <c r="D51" s="42" t="s">
        <v>156</v>
      </c>
      <c r="E51" s="59" t="s">
        <v>157</v>
      </c>
      <c r="F51" s="59"/>
      <c r="G51" s="59">
        <v>2339</v>
      </c>
      <c r="H51" s="59"/>
      <c r="I51" s="59">
        <v>0</v>
      </c>
      <c r="J51" s="59">
        <v>2339</v>
      </c>
    </row>
    <row r="52" ht="14.25" spans="1:10">
      <c r="A52" s="59">
        <v>11</v>
      </c>
      <c r="B52" s="59" t="s">
        <v>158</v>
      </c>
      <c r="C52" s="44" t="s">
        <v>159</v>
      </c>
      <c r="D52" s="42" t="s">
        <v>160</v>
      </c>
      <c r="E52" s="59" t="s">
        <v>161</v>
      </c>
      <c r="F52" s="278" t="s">
        <v>162</v>
      </c>
      <c r="G52" s="59">
        <v>22915</v>
      </c>
      <c r="H52" s="59">
        <v>666</v>
      </c>
      <c r="I52" s="59">
        <v>9990</v>
      </c>
      <c r="J52" s="59">
        <v>47918</v>
      </c>
    </row>
    <row r="53" ht="14.25" spans="1:10">
      <c r="A53" s="59"/>
      <c r="B53" s="59"/>
      <c r="C53" s="44"/>
      <c r="D53" s="42"/>
      <c r="E53" s="59" t="s">
        <v>163</v>
      </c>
      <c r="F53" s="59"/>
      <c r="G53" s="59">
        <v>8421</v>
      </c>
      <c r="H53" s="59"/>
      <c r="I53" s="59"/>
      <c r="J53" s="59"/>
    </row>
    <row r="54" ht="14.25" spans="1:10">
      <c r="A54" s="59"/>
      <c r="B54" s="59"/>
      <c r="C54" s="44"/>
      <c r="D54" s="42"/>
      <c r="E54" s="59" t="s">
        <v>164</v>
      </c>
      <c r="F54" s="59"/>
      <c r="G54" s="59">
        <v>4989</v>
      </c>
      <c r="H54" s="59"/>
      <c r="I54" s="59"/>
      <c r="J54" s="59"/>
    </row>
    <row r="55" ht="14.25" spans="1:10">
      <c r="A55" s="59"/>
      <c r="B55" s="59"/>
      <c r="C55" s="44"/>
      <c r="D55" s="42"/>
      <c r="E55" s="59" t="s">
        <v>165</v>
      </c>
      <c r="F55" s="59"/>
      <c r="G55" s="59">
        <v>1603</v>
      </c>
      <c r="H55" s="59"/>
      <c r="I55" s="59"/>
      <c r="J55" s="59"/>
    </row>
    <row r="56" s="23" customFormat="1" ht="39" customHeight="1" spans="1:10">
      <c r="A56" s="35" t="s">
        <v>166</v>
      </c>
      <c r="B56" s="35"/>
      <c r="C56" s="36"/>
      <c r="D56" s="35"/>
      <c r="E56" s="35"/>
      <c r="F56" s="35"/>
      <c r="G56" s="35"/>
      <c r="H56" s="35"/>
      <c r="I56" s="35"/>
      <c r="J56" s="35"/>
    </row>
    <row r="57" s="23" customFormat="1" ht="20.25" spans="1:10">
      <c r="A57" s="60" t="s">
        <v>1</v>
      </c>
      <c r="B57" s="60" t="s">
        <v>167</v>
      </c>
      <c r="C57" s="61" t="s">
        <v>3</v>
      </c>
      <c r="D57" s="60" t="s">
        <v>4</v>
      </c>
      <c r="E57" s="62" t="s">
        <v>5</v>
      </c>
      <c r="F57" s="63"/>
      <c r="G57" s="64"/>
      <c r="H57" s="65" t="s">
        <v>6</v>
      </c>
      <c r="I57" s="90"/>
      <c r="J57" s="91" t="s">
        <v>7</v>
      </c>
    </row>
    <row r="58" s="23" customFormat="1" ht="40.5" spans="1:10">
      <c r="A58" s="66"/>
      <c r="B58" s="66"/>
      <c r="C58" s="67"/>
      <c r="D58" s="66"/>
      <c r="E58" s="68" t="s">
        <v>8</v>
      </c>
      <c r="F58" s="69" t="s">
        <v>9</v>
      </c>
      <c r="G58" s="68" t="s">
        <v>10</v>
      </c>
      <c r="H58" s="70" t="s">
        <v>11</v>
      </c>
      <c r="I58" s="70" t="s">
        <v>12</v>
      </c>
      <c r="J58" s="92"/>
    </row>
    <row r="59" s="23" customFormat="1" ht="15" spans="1:10">
      <c r="A59" s="71">
        <v>1</v>
      </c>
      <c r="B59" s="72" t="s">
        <v>168</v>
      </c>
      <c r="C59" s="73" t="s">
        <v>169</v>
      </c>
      <c r="D59" s="74" t="s">
        <v>170</v>
      </c>
      <c r="E59" s="75" t="s">
        <v>171</v>
      </c>
      <c r="F59" s="76" t="s">
        <v>172</v>
      </c>
      <c r="G59" s="75">
        <v>5682.25</v>
      </c>
      <c r="H59" s="71">
        <v>404</v>
      </c>
      <c r="I59" s="93">
        <f>H59*15</f>
        <v>6060</v>
      </c>
      <c r="J59" s="71">
        <v>15272.25</v>
      </c>
    </row>
    <row r="60" s="23" customFormat="1" ht="20.25" spans="1:10">
      <c r="A60" s="71"/>
      <c r="B60" s="72"/>
      <c r="C60" s="77"/>
      <c r="D60" s="78"/>
      <c r="E60" s="79" t="s">
        <v>173</v>
      </c>
      <c r="F60" s="279" t="s">
        <v>174</v>
      </c>
      <c r="G60" s="79">
        <v>3530</v>
      </c>
      <c r="H60" s="71"/>
      <c r="I60" s="93"/>
      <c r="J60" s="71"/>
    </row>
    <row r="61" s="23" customFormat="1" ht="15" spans="1:10">
      <c r="A61" s="71">
        <v>2</v>
      </c>
      <c r="B61" s="16" t="s">
        <v>175</v>
      </c>
      <c r="C61" s="73" t="s">
        <v>176</v>
      </c>
      <c r="D61" s="74" t="s">
        <v>177</v>
      </c>
      <c r="E61" s="75" t="s">
        <v>178</v>
      </c>
      <c r="F61" s="81" t="s">
        <v>179</v>
      </c>
      <c r="G61" s="75">
        <v>4785</v>
      </c>
      <c r="H61" s="82">
        <v>200</v>
      </c>
      <c r="I61" s="94">
        <v>3000</v>
      </c>
      <c r="J61" s="82">
        <v>19225</v>
      </c>
    </row>
    <row r="62" s="23" customFormat="1" ht="15" spans="1:10">
      <c r="A62" s="71"/>
      <c r="B62" s="16"/>
      <c r="C62" s="83"/>
      <c r="D62" s="84"/>
      <c r="E62" s="75" t="s">
        <v>180</v>
      </c>
      <c r="F62" s="85"/>
      <c r="G62" s="75">
        <v>5903</v>
      </c>
      <c r="H62" s="86"/>
      <c r="I62" s="95"/>
      <c r="J62" s="86"/>
    </row>
    <row r="63" s="23" customFormat="1" ht="15" spans="1:10">
      <c r="A63" s="71"/>
      <c r="B63" s="16"/>
      <c r="C63" s="83"/>
      <c r="D63" s="84"/>
      <c r="E63" s="75"/>
      <c r="F63" s="87"/>
      <c r="G63" s="75">
        <v>904</v>
      </c>
      <c r="H63" s="86"/>
      <c r="I63" s="95"/>
      <c r="J63" s="86"/>
    </row>
    <row r="64" s="23" customFormat="1" ht="20.25" spans="1:10">
      <c r="A64" s="71"/>
      <c r="B64" s="16"/>
      <c r="C64" s="77"/>
      <c r="D64" s="78"/>
      <c r="E64" s="15" t="s">
        <v>181</v>
      </c>
      <c r="F64" s="279" t="s">
        <v>182</v>
      </c>
      <c r="G64" s="71">
        <v>4633</v>
      </c>
      <c r="H64" s="88"/>
      <c r="I64" s="96"/>
      <c r="J64" s="88"/>
    </row>
    <row r="65" s="23" customFormat="1" ht="15" spans="1:10">
      <c r="A65" s="71">
        <v>3</v>
      </c>
      <c r="B65" s="7" t="s">
        <v>183</v>
      </c>
      <c r="C65" s="44" t="s">
        <v>184</v>
      </c>
      <c r="D65" s="42" t="s">
        <v>185</v>
      </c>
      <c r="E65" s="15" t="s">
        <v>186</v>
      </c>
      <c r="F65" s="97" t="s">
        <v>187</v>
      </c>
      <c r="G65" s="71">
        <v>4777</v>
      </c>
      <c r="H65" s="71">
        <v>9</v>
      </c>
      <c r="I65" s="93">
        <f t="shared" ref="I65:I69" si="0">H65*15</f>
        <v>135</v>
      </c>
      <c r="J65" s="71">
        <v>4912</v>
      </c>
    </row>
    <row r="66" s="23" customFormat="1" ht="15" spans="1:10">
      <c r="A66" s="71">
        <v>4</v>
      </c>
      <c r="B66" s="7" t="s">
        <v>188</v>
      </c>
      <c r="C66" s="44"/>
      <c r="D66" s="42"/>
      <c r="E66" s="15" t="s">
        <v>189</v>
      </c>
      <c r="F66" s="97" t="s">
        <v>190</v>
      </c>
      <c r="G66" s="71">
        <v>2937</v>
      </c>
      <c r="H66" s="71">
        <v>60</v>
      </c>
      <c r="I66" s="93">
        <v>900</v>
      </c>
      <c r="J66" s="71">
        <v>3837</v>
      </c>
    </row>
    <row r="67" s="23" customFormat="1" ht="15" spans="1:10">
      <c r="A67" s="71">
        <v>5</v>
      </c>
      <c r="B67" s="72" t="s">
        <v>191</v>
      </c>
      <c r="C67" s="73" t="s">
        <v>192</v>
      </c>
      <c r="D67" s="74" t="s">
        <v>193</v>
      </c>
      <c r="E67" s="75" t="s">
        <v>194</v>
      </c>
      <c r="F67" s="76" t="s">
        <v>195</v>
      </c>
      <c r="G67" s="75">
        <v>3784</v>
      </c>
      <c r="H67" s="82">
        <v>641</v>
      </c>
      <c r="I67" s="94">
        <f t="shared" si="0"/>
        <v>9615</v>
      </c>
      <c r="J67" s="82">
        <v>16387</v>
      </c>
    </row>
    <row r="68" s="23" customFormat="1" ht="20.25" spans="1:10">
      <c r="A68" s="71"/>
      <c r="B68" s="72"/>
      <c r="C68" s="77"/>
      <c r="D68" s="78"/>
      <c r="E68" s="79" t="s">
        <v>196</v>
      </c>
      <c r="F68" s="279" t="s">
        <v>197</v>
      </c>
      <c r="G68" s="79">
        <v>2988</v>
      </c>
      <c r="H68" s="88"/>
      <c r="I68" s="96"/>
      <c r="J68" s="88"/>
    </row>
    <row r="69" s="23" customFormat="1" ht="15" spans="1:10">
      <c r="A69" s="98">
        <v>6</v>
      </c>
      <c r="B69" s="99" t="s">
        <v>198</v>
      </c>
      <c r="C69" s="73" t="s">
        <v>199</v>
      </c>
      <c r="D69" s="74" t="s">
        <v>200</v>
      </c>
      <c r="E69" s="100" t="s">
        <v>201</v>
      </c>
      <c r="F69" s="101" t="s">
        <v>202</v>
      </c>
      <c r="G69" s="75">
        <v>35774.25</v>
      </c>
      <c r="H69" s="82">
        <v>666</v>
      </c>
      <c r="I69" s="94">
        <f t="shared" si="0"/>
        <v>9990</v>
      </c>
      <c r="J69" s="82">
        <v>67685.5</v>
      </c>
    </row>
    <row r="70" s="23" customFormat="1" ht="15" spans="1:10">
      <c r="A70" s="98"/>
      <c r="B70" s="102"/>
      <c r="C70" s="83"/>
      <c r="D70" s="84"/>
      <c r="E70" s="103"/>
      <c r="F70" s="104"/>
      <c r="G70" s="75">
        <v>3621</v>
      </c>
      <c r="H70" s="86"/>
      <c r="I70" s="95"/>
      <c r="J70" s="86"/>
    </row>
    <row r="71" s="23" customFormat="1" ht="15" spans="1:10">
      <c r="A71" s="98"/>
      <c r="B71" s="102"/>
      <c r="C71" s="83"/>
      <c r="D71" s="84"/>
      <c r="E71" s="75" t="s">
        <v>203</v>
      </c>
      <c r="F71" s="105"/>
      <c r="G71" s="75">
        <v>5505.25</v>
      </c>
      <c r="H71" s="86"/>
      <c r="I71" s="95"/>
      <c r="J71" s="86"/>
    </row>
    <row r="72" s="24" customFormat="1" ht="15" spans="1:10">
      <c r="A72" s="98"/>
      <c r="B72" s="102"/>
      <c r="C72" s="83"/>
      <c r="D72" s="84"/>
      <c r="E72" s="79" t="s">
        <v>204</v>
      </c>
      <c r="F72" s="279" t="s">
        <v>205</v>
      </c>
      <c r="G72" s="79">
        <v>7597</v>
      </c>
      <c r="H72" s="86"/>
      <c r="I72" s="95"/>
      <c r="J72" s="86"/>
    </row>
    <row r="73" s="24" customFormat="1" ht="15" spans="1:10">
      <c r="A73" s="106"/>
      <c r="B73" s="107"/>
      <c r="C73" s="77"/>
      <c r="D73" s="78"/>
      <c r="E73" s="79" t="s">
        <v>206</v>
      </c>
      <c r="F73" s="80"/>
      <c r="G73" s="79">
        <v>5198</v>
      </c>
      <c r="H73" s="88"/>
      <c r="I73" s="96"/>
      <c r="J73" s="88"/>
    </row>
    <row r="74" s="23" customFormat="1" ht="15" spans="1:10">
      <c r="A74" s="71">
        <v>7</v>
      </c>
      <c r="B74" s="108" t="s">
        <v>207</v>
      </c>
      <c r="C74" s="44" t="s">
        <v>208</v>
      </c>
      <c r="D74" s="42" t="s">
        <v>209</v>
      </c>
      <c r="E74" s="75" t="s">
        <v>210</v>
      </c>
      <c r="F74" s="76" t="s">
        <v>211</v>
      </c>
      <c r="G74" s="75">
        <v>31601</v>
      </c>
      <c r="H74" s="71">
        <v>300</v>
      </c>
      <c r="I74" s="93">
        <f>H74*15</f>
        <v>4500</v>
      </c>
      <c r="J74" s="71">
        <f t="shared" ref="J74:J76" si="1">I74+G74</f>
        <v>36101</v>
      </c>
    </row>
    <row r="75" s="23" customFormat="1" ht="15" spans="1:10">
      <c r="A75" s="71">
        <v>8</v>
      </c>
      <c r="B75" s="109" t="s">
        <v>212</v>
      </c>
      <c r="C75" s="44" t="s">
        <v>213</v>
      </c>
      <c r="D75" s="42" t="s">
        <v>214</v>
      </c>
      <c r="E75" s="100" t="s">
        <v>215</v>
      </c>
      <c r="F75" s="101" t="s">
        <v>216</v>
      </c>
      <c r="G75" s="100">
        <v>3221</v>
      </c>
      <c r="H75" s="110">
        <v>628</v>
      </c>
      <c r="I75" s="94">
        <v>9420</v>
      </c>
      <c r="J75" s="82">
        <f t="shared" si="1"/>
        <v>12641</v>
      </c>
    </row>
    <row r="76" s="23" customFormat="1" ht="15" spans="1:10">
      <c r="A76" s="71">
        <v>9</v>
      </c>
      <c r="B76" s="108" t="s">
        <v>217</v>
      </c>
      <c r="C76" s="44" t="s">
        <v>218</v>
      </c>
      <c r="D76" s="42" t="s">
        <v>219</v>
      </c>
      <c r="E76" s="75" t="s">
        <v>220</v>
      </c>
      <c r="F76" s="76" t="s">
        <v>221</v>
      </c>
      <c r="G76" s="75">
        <v>4004</v>
      </c>
      <c r="H76" s="71">
        <v>572</v>
      </c>
      <c r="I76" s="93">
        <f>H76*15</f>
        <v>8580</v>
      </c>
      <c r="J76" s="71">
        <f t="shared" si="1"/>
        <v>12584</v>
      </c>
    </row>
    <row r="77" s="23" customFormat="1" ht="15" spans="1:10">
      <c r="A77" s="71">
        <v>10</v>
      </c>
      <c r="B77" s="108" t="s">
        <v>222</v>
      </c>
      <c r="C77" s="280" t="s">
        <v>223</v>
      </c>
      <c r="D77" s="42"/>
      <c r="E77" s="75" t="s">
        <v>224</v>
      </c>
      <c r="F77" s="281" t="s">
        <v>225</v>
      </c>
      <c r="G77" s="75">
        <v>4700</v>
      </c>
      <c r="H77" s="71"/>
      <c r="I77" s="93"/>
      <c r="J77" s="71">
        <v>4700</v>
      </c>
    </row>
    <row r="78" s="23" customFormat="1" ht="15" spans="1:10">
      <c r="A78" s="71">
        <v>11</v>
      </c>
      <c r="B78" s="108" t="s">
        <v>226</v>
      </c>
      <c r="C78" s="280" t="s">
        <v>227</v>
      </c>
      <c r="D78" s="42"/>
      <c r="E78" s="75" t="s">
        <v>228</v>
      </c>
      <c r="F78" s="281" t="s">
        <v>229</v>
      </c>
      <c r="G78" s="75">
        <v>6694</v>
      </c>
      <c r="H78" s="71">
        <v>51</v>
      </c>
      <c r="I78" s="93">
        <v>765</v>
      </c>
      <c r="J78" s="71">
        <v>7459</v>
      </c>
    </row>
    <row r="79" s="23" customFormat="1" ht="15" spans="1:10">
      <c r="A79" s="71">
        <v>12</v>
      </c>
      <c r="B79" s="108" t="s">
        <v>230</v>
      </c>
      <c r="C79" s="280" t="s">
        <v>231</v>
      </c>
      <c r="D79" s="42"/>
      <c r="E79" s="75" t="s">
        <v>232</v>
      </c>
      <c r="F79" s="281" t="s">
        <v>233</v>
      </c>
      <c r="G79" s="75">
        <v>3454</v>
      </c>
      <c r="H79" s="71">
        <v>38</v>
      </c>
      <c r="I79" s="93">
        <v>570</v>
      </c>
      <c r="J79" s="71">
        <v>4024</v>
      </c>
    </row>
    <row r="80" s="23" customFormat="1" ht="15" spans="1:10">
      <c r="A80" s="71">
        <v>13</v>
      </c>
      <c r="B80" s="108" t="s">
        <v>234</v>
      </c>
      <c r="C80" s="280" t="s">
        <v>235</v>
      </c>
      <c r="D80" s="42"/>
      <c r="E80" s="75" t="s">
        <v>236</v>
      </c>
      <c r="F80" s="281" t="s">
        <v>237</v>
      </c>
      <c r="G80" s="75">
        <v>5627</v>
      </c>
      <c r="H80" s="71"/>
      <c r="I80" s="93"/>
      <c r="J80" s="71">
        <v>5627</v>
      </c>
    </row>
    <row r="81" s="23" customFormat="1" ht="27" customHeight="1" spans="1:10">
      <c r="A81" s="112" t="s">
        <v>238</v>
      </c>
      <c r="B81" s="112"/>
      <c r="C81" s="36"/>
      <c r="D81" s="112"/>
      <c r="E81" s="112"/>
      <c r="F81" s="112"/>
      <c r="G81" s="112"/>
      <c r="H81" s="112"/>
      <c r="I81" s="112"/>
      <c r="J81" s="112"/>
    </row>
    <row r="82" s="23" customFormat="1" hidden="1" spans="1:10">
      <c r="A82" s="112"/>
      <c r="B82" s="112"/>
      <c r="C82" s="36"/>
      <c r="D82" s="112"/>
      <c r="E82" s="112"/>
      <c r="F82" s="112"/>
      <c r="G82" s="112"/>
      <c r="H82" s="112"/>
      <c r="I82" s="112"/>
      <c r="J82" s="112"/>
    </row>
    <row r="83" s="23" customFormat="1" ht="14.25" spans="1:10">
      <c r="A83" s="8" t="s">
        <v>1</v>
      </c>
      <c r="B83" s="8" t="s">
        <v>239</v>
      </c>
      <c r="C83" s="8" t="s">
        <v>3</v>
      </c>
      <c r="D83" s="8" t="s">
        <v>4</v>
      </c>
      <c r="E83" s="8" t="s">
        <v>5</v>
      </c>
      <c r="F83" s="8"/>
      <c r="G83" s="8"/>
      <c r="H83" s="113" t="s">
        <v>6</v>
      </c>
      <c r="I83" s="113"/>
      <c r="J83" s="113" t="s">
        <v>7</v>
      </c>
    </row>
    <row r="84" s="23" customFormat="1" ht="28.5" spans="1:10">
      <c r="A84" s="114"/>
      <c r="B84" s="114"/>
      <c r="C84" s="114"/>
      <c r="D84" s="114"/>
      <c r="E84" s="8" t="s">
        <v>8</v>
      </c>
      <c r="F84" s="115" t="s">
        <v>9</v>
      </c>
      <c r="G84" s="8" t="s">
        <v>10</v>
      </c>
      <c r="H84" s="113" t="s">
        <v>11</v>
      </c>
      <c r="I84" s="113" t="s">
        <v>12</v>
      </c>
      <c r="J84" s="113"/>
    </row>
    <row r="85" s="23" customFormat="1" ht="15" spans="1:10">
      <c r="A85" s="116">
        <v>1</v>
      </c>
      <c r="B85" s="117" t="s">
        <v>240</v>
      </c>
      <c r="C85" s="44" t="s">
        <v>241</v>
      </c>
      <c r="D85" s="42" t="s">
        <v>242</v>
      </c>
      <c r="E85" s="75" t="s">
        <v>243</v>
      </c>
      <c r="F85" s="118" t="s">
        <v>244</v>
      </c>
      <c r="G85" s="119">
        <v>5033</v>
      </c>
      <c r="H85" s="71">
        <v>140</v>
      </c>
      <c r="I85" s="21">
        <f t="shared" ref="I85:I89" si="2">H85*15</f>
        <v>2100</v>
      </c>
      <c r="J85" s="21">
        <f>G85+I85</f>
        <v>7133</v>
      </c>
    </row>
    <row r="86" s="23" customFormat="1" ht="15" spans="1:10">
      <c r="A86" s="120">
        <v>2</v>
      </c>
      <c r="B86" s="121" t="s">
        <v>245</v>
      </c>
      <c r="C86" s="73" t="s">
        <v>246</v>
      </c>
      <c r="D86" s="74" t="s">
        <v>247</v>
      </c>
      <c r="E86" s="100" t="s">
        <v>248</v>
      </c>
      <c r="F86" s="122" t="s">
        <v>249</v>
      </c>
      <c r="G86" s="119">
        <v>6873</v>
      </c>
      <c r="H86" s="82">
        <v>95</v>
      </c>
      <c r="I86" s="187">
        <f t="shared" si="2"/>
        <v>1425</v>
      </c>
      <c r="J86" s="187">
        <v>12204</v>
      </c>
    </row>
    <row r="87" s="23" customFormat="1" ht="15" spans="1:10">
      <c r="A87" s="120"/>
      <c r="B87" s="123"/>
      <c r="C87" s="83"/>
      <c r="D87" s="84"/>
      <c r="E87" s="124"/>
      <c r="F87" s="124"/>
      <c r="G87" s="119">
        <v>1764</v>
      </c>
      <c r="H87" s="86"/>
      <c r="I87" s="188"/>
      <c r="J87" s="188"/>
    </row>
    <row r="88" s="23" customFormat="1" ht="15" spans="1:10">
      <c r="A88" s="120"/>
      <c r="B88" s="125"/>
      <c r="C88" s="77"/>
      <c r="D88" s="78"/>
      <c r="E88" s="124" t="s">
        <v>250</v>
      </c>
      <c r="F88" s="282" t="s">
        <v>251</v>
      </c>
      <c r="G88" s="119">
        <v>2142</v>
      </c>
      <c r="H88" s="88"/>
      <c r="I88" s="189"/>
      <c r="J88" s="189"/>
    </row>
    <row r="89" s="23" customFormat="1" ht="19" customHeight="1" spans="1:10">
      <c r="A89" s="126">
        <v>3</v>
      </c>
      <c r="B89" s="121" t="s">
        <v>252</v>
      </c>
      <c r="C89" s="73" t="s">
        <v>253</v>
      </c>
      <c r="D89" s="74" t="s">
        <v>254</v>
      </c>
      <c r="E89" s="75" t="s">
        <v>255</v>
      </c>
      <c r="F89" s="127" t="s">
        <v>256</v>
      </c>
      <c r="G89" s="119">
        <v>4331</v>
      </c>
      <c r="H89" s="82">
        <v>120</v>
      </c>
      <c r="I89" s="187">
        <f t="shared" si="2"/>
        <v>1800</v>
      </c>
      <c r="J89" s="187">
        <v>7730</v>
      </c>
    </row>
    <row r="90" s="23" customFormat="1" ht="19" customHeight="1" spans="1:10">
      <c r="A90" s="126"/>
      <c r="B90" s="123"/>
      <c r="C90" s="77"/>
      <c r="D90" s="78"/>
      <c r="E90" s="75" t="s">
        <v>257</v>
      </c>
      <c r="F90" s="128" t="s">
        <v>258</v>
      </c>
      <c r="G90" s="119">
        <v>1599</v>
      </c>
      <c r="H90" s="88"/>
      <c r="I90" s="188"/>
      <c r="J90" s="189"/>
    </row>
    <row r="91" s="25" customFormat="1" ht="15" spans="1:10">
      <c r="A91" s="120">
        <v>4</v>
      </c>
      <c r="B91" s="121" t="s">
        <v>259</v>
      </c>
      <c r="C91" s="73" t="s">
        <v>260</v>
      </c>
      <c r="D91" s="74" t="s">
        <v>261</v>
      </c>
      <c r="E91" s="79" t="s">
        <v>262</v>
      </c>
      <c r="F91" s="283" t="s">
        <v>263</v>
      </c>
      <c r="G91" s="130">
        <v>5679</v>
      </c>
      <c r="H91" s="71">
        <v>660</v>
      </c>
      <c r="I91" s="82">
        <v>9900</v>
      </c>
      <c r="J91" s="71">
        <f>I91+G91+G92+G93</f>
        <v>23603</v>
      </c>
    </row>
    <row r="92" s="25" customFormat="1" ht="15" spans="1:10">
      <c r="A92" s="120"/>
      <c r="B92" s="123"/>
      <c r="C92" s="83"/>
      <c r="D92" s="84"/>
      <c r="E92" s="79" t="s">
        <v>264</v>
      </c>
      <c r="F92" s="131"/>
      <c r="G92" s="130">
        <v>6312</v>
      </c>
      <c r="H92" s="71"/>
      <c r="I92" s="86"/>
      <c r="J92" s="71"/>
    </row>
    <row r="93" s="25" customFormat="1" ht="15" spans="1:10">
      <c r="A93" s="120"/>
      <c r="B93" s="125"/>
      <c r="C93" s="77"/>
      <c r="D93" s="78"/>
      <c r="E93" s="79" t="s">
        <v>265</v>
      </c>
      <c r="F93" s="132"/>
      <c r="G93" s="130">
        <v>1712</v>
      </c>
      <c r="H93" s="71"/>
      <c r="I93" s="88"/>
      <c r="J93" s="71"/>
    </row>
    <row r="94" s="24" customFormat="1" ht="15.75" spans="1:10">
      <c r="A94" s="120">
        <v>5</v>
      </c>
      <c r="B94" s="133" t="s">
        <v>266</v>
      </c>
      <c r="C94" s="44" t="s">
        <v>267</v>
      </c>
      <c r="D94" s="42" t="s">
        <v>268</v>
      </c>
      <c r="E94" s="134"/>
      <c r="F94" s="284" t="s">
        <v>269</v>
      </c>
      <c r="G94" s="135"/>
      <c r="H94" s="120">
        <v>170</v>
      </c>
      <c r="I94" s="190">
        <v>2550</v>
      </c>
      <c r="J94" s="190">
        <v>2550</v>
      </c>
    </row>
    <row r="95" s="24" customFormat="1" ht="15.75" spans="1:10">
      <c r="A95" s="120">
        <v>6</v>
      </c>
      <c r="B95" s="133" t="s">
        <v>270</v>
      </c>
      <c r="C95" s="44" t="s">
        <v>271</v>
      </c>
      <c r="D95" s="42" t="s">
        <v>272</v>
      </c>
      <c r="E95" s="134"/>
      <c r="F95" s="284" t="s">
        <v>273</v>
      </c>
      <c r="G95" s="135"/>
      <c r="H95" s="120">
        <v>120</v>
      </c>
      <c r="I95" s="120">
        <f>H95*15</f>
        <v>1800</v>
      </c>
      <c r="J95" s="120">
        <v>1800</v>
      </c>
    </row>
    <row r="96" s="24" customFormat="1" ht="15.75" spans="1:10">
      <c r="A96" s="120">
        <v>7</v>
      </c>
      <c r="B96" s="133" t="s">
        <v>274</v>
      </c>
      <c r="C96" s="44" t="s">
        <v>275</v>
      </c>
      <c r="D96" s="42" t="s">
        <v>276</v>
      </c>
      <c r="E96" s="134"/>
      <c r="F96" s="284" t="s">
        <v>277</v>
      </c>
      <c r="G96" s="135"/>
      <c r="H96" s="120">
        <v>150</v>
      </c>
      <c r="I96" s="120">
        <v>2250</v>
      </c>
      <c r="J96" s="120">
        <v>2250</v>
      </c>
    </row>
    <row r="97" s="24" customFormat="1" ht="15.75" spans="1:10">
      <c r="A97" s="120">
        <v>8</v>
      </c>
      <c r="B97" s="136" t="s">
        <v>278</v>
      </c>
      <c r="C97" s="44" t="s">
        <v>279</v>
      </c>
      <c r="D97" s="42" t="s">
        <v>280</v>
      </c>
      <c r="E97" s="134"/>
      <c r="F97" s="284" t="s">
        <v>281</v>
      </c>
      <c r="G97" s="135"/>
      <c r="H97" s="120">
        <v>65</v>
      </c>
      <c r="I97" s="120">
        <v>975</v>
      </c>
      <c r="J97" s="120">
        <v>975</v>
      </c>
    </row>
    <row r="98" s="24" customFormat="1" ht="15.75" spans="1:10">
      <c r="A98" s="120">
        <v>9</v>
      </c>
      <c r="B98" s="133" t="s">
        <v>282</v>
      </c>
      <c r="C98" s="44" t="s">
        <v>283</v>
      </c>
      <c r="D98" s="42" t="s">
        <v>284</v>
      </c>
      <c r="E98" s="134"/>
      <c r="F98" s="284" t="s">
        <v>285</v>
      </c>
      <c r="G98" s="135"/>
      <c r="H98" s="120">
        <v>130</v>
      </c>
      <c r="I98" s="120">
        <v>1950</v>
      </c>
      <c r="J98" s="120">
        <v>1950</v>
      </c>
    </row>
    <row r="99" s="24" customFormat="1" ht="15.75" spans="1:10">
      <c r="A99" s="120">
        <v>10</v>
      </c>
      <c r="B99" s="133" t="s">
        <v>286</v>
      </c>
      <c r="C99" s="44" t="s">
        <v>287</v>
      </c>
      <c r="D99" s="42" t="s">
        <v>288</v>
      </c>
      <c r="E99" s="134"/>
      <c r="F99" s="284" t="s">
        <v>289</v>
      </c>
      <c r="G99" s="135"/>
      <c r="H99" s="120">
        <v>68</v>
      </c>
      <c r="I99" s="120">
        <v>1020</v>
      </c>
      <c r="J99" s="120">
        <v>1020</v>
      </c>
    </row>
    <row r="100" s="24" customFormat="1" ht="15.75" spans="1:10">
      <c r="A100" s="120">
        <v>11</v>
      </c>
      <c r="B100" s="133" t="s">
        <v>290</v>
      </c>
      <c r="C100" s="44" t="s">
        <v>291</v>
      </c>
      <c r="D100" s="42" t="s">
        <v>292</v>
      </c>
      <c r="E100" s="134" t="s">
        <v>293</v>
      </c>
      <c r="F100" s="284" t="s">
        <v>294</v>
      </c>
      <c r="G100" s="135">
        <v>4679</v>
      </c>
      <c r="H100" s="137"/>
      <c r="I100" s="137">
        <v>0</v>
      </c>
      <c r="J100" s="137">
        <v>4679</v>
      </c>
    </row>
    <row r="101" s="25" customFormat="1" ht="15" spans="1:10">
      <c r="A101" s="120">
        <v>12</v>
      </c>
      <c r="B101" s="117" t="s">
        <v>295</v>
      </c>
      <c r="C101" s="280" t="s">
        <v>296</v>
      </c>
      <c r="D101" s="42"/>
      <c r="E101" s="79"/>
      <c r="F101" s="138" t="s">
        <v>297</v>
      </c>
      <c r="G101" s="130"/>
      <c r="H101" s="71">
        <v>40</v>
      </c>
      <c r="I101" s="191">
        <v>800</v>
      </c>
      <c r="J101" s="71">
        <v>800</v>
      </c>
    </row>
    <row r="102" s="26" customFormat="1" ht="32" customHeight="1" spans="1:10">
      <c r="A102" s="139" t="s">
        <v>298</v>
      </c>
      <c r="B102" s="139"/>
      <c r="C102" s="36"/>
      <c r="D102" s="139"/>
      <c r="E102" s="139"/>
      <c r="F102" s="139"/>
      <c r="G102" s="139"/>
      <c r="H102" s="139"/>
      <c r="I102" s="139"/>
      <c r="J102" s="139"/>
    </row>
    <row r="103" s="26" customFormat="1" ht="18.75" spans="1:10">
      <c r="A103" s="140" t="s">
        <v>1</v>
      </c>
      <c r="B103" s="141" t="s">
        <v>299</v>
      </c>
      <c r="C103" s="8" t="s">
        <v>3</v>
      </c>
      <c r="D103" s="141" t="s">
        <v>4</v>
      </c>
      <c r="E103" s="142" t="s">
        <v>5</v>
      </c>
      <c r="F103" s="142"/>
      <c r="G103" s="142"/>
      <c r="H103" s="143" t="s">
        <v>6</v>
      </c>
      <c r="I103" s="143"/>
      <c r="J103" s="143" t="s">
        <v>7</v>
      </c>
    </row>
    <row r="104" s="26" customFormat="1" ht="37.5" spans="1:10">
      <c r="A104" s="144"/>
      <c r="B104" s="145"/>
      <c r="C104" s="114"/>
      <c r="D104" s="145"/>
      <c r="E104" s="142" t="s">
        <v>8</v>
      </c>
      <c r="F104" s="146" t="s">
        <v>9</v>
      </c>
      <c r="G104" s="142" t="s">
        <v>10</v>
      </c>
      <c r="H104" s="143" t="s">
        <v>11</v>
      </c>
      <c r="I104" s="143" t="s">
        <v>12</v>
      </c>
      <c r="J104" s="143"/>
    </row>
    <row r="105" s="26" customFormat="1" ht="18.75" spans="1:10">
      <c r="A105" s="147">
        <v>1</v>
      </c>
      <c r="B105" s="148" t="s">
        <v>300</v>
      </c>
      <c r="C105" s="44" t="s">
        <v>301</v>
      </c>
      <c r="D105" s="42" t="s">
        <v>302</v>
      </c>
      <c r="E105" s="149" t="s">
        <v>303</v>
      </c>
      <c r="F105" s="150" t="s">
        <v>304</v>
      </c>
      <c r="G105" s="151">
        <v>3508</v>
      </c>
      <c r="H105" s="152">
        <v>248</v>
      </c>
      <c r="I105" s="137">
        <f t="shared" ref="I105:I108" si="3">H105*15</f>
        <v>3720</v>
      </c>
      <c r="J105" s="152">
        <v>7228</v>
      </c>
    </row>
    <row r="106" s="26" customFormat="1" ht="18.75" spans="1:10">
      <c r="A106" s="147">
        <v>2</v>
      </c>
      <c r="B106" s="148" t="s">
        <v>305</v>
      </c>
      <c r="C106" s="44" t="s">
        <v>306</v>
      </c>
      <c r="D106" s="42" t="s">
        <v>307</v>
      </c>
      <c r="E106" s="149" t="s">
        <v>308</v>
      </c>
      <c r="F106" s="150" t="s">
        <v>309</v>
      </c>
      <c r="G106" s="151">
        <v>5000</v>
      </c>
      <c r="H106" s="152">
        <v>666</v>
      </c>
      <c r="I106" s="137">
        <f t="shared" si="3"/>
        <v>9990</v>
      </c>
      <c r="J106" s="152">
        <v>14990</v>
      </c>
    </row>
    <row r="107" s="26" customFormat="1" ht="18.75" spans="1:10">
      <c r="A107" s="153">
        <v>3</v>
      </c>
      <c r="B107" s="154" t="s">
        <v>310</v>
      </c>
      <c r="C107" s="44" t="s">
        <v>311</v>
      </c>
      <c r="D107" s="42" t="s">
        <v>312</v>
      </c>
      <c r="E107" s="149" t="s">
        <v>313</v>
      </c>
      <c r="F107" s="155" t="s">
        <v>249</v>
      </c>
      <c r="G107" s="151">
        <v>3892</v>
      </c>
      <c r="H107" s="156"/>
      <c r="I107" s="137">
        <f t="shared" si="3"/>
        <v>0</v>
      </c>
      <c r="J107" s="156">
        <v>3892</v>
      </c>
    </row>
    <row r="108" s="26" customFormat="1" ht="15.75" spans="1:10">
      <c r="A108" s="153">
        <v>4</v>
      </c>
      <c r="B108" s="157" t="s">
        <v>314</v>
      </c>
      <c r="C108" s="73" t="s">
        <v>315</v>
      </c>
      <c r="D108" s="42" t="s">
        <v>316</v>
      </c>
      <c r="E108" s="149" t="s">
        <v>317</v>
      </c>
      <c r="F108" s="158" t="s">
        <v>318</v>
      </c>
      <c r="G108" s="151">
        <v>106584.365</v>
      </c>
      <c r="H108" s="156">
        <v>666</v>
      </c>
      <c r="I108" s="137">
        <f t="shared" si="3"/>
        <v>9990</v>
      </c>
      <c r="J108" s="156">
        <v>146385.37</v>
      </c>
    </row>
    <row r="109" s="26" customFormat="1" ht="15.75" spans="1:10">
      <c r="A109" s="153"/>
      <c r="B109" s="159"/>
      <c r="C109" s="83"/>
      <c r="D109" s="42" t="s">
        <v>316</v>
      </c>
      <c r="E109" s="149" t="s">
        <v>319</v>
      </c>
      <c r="F109" s="160"/>
      <c r="G109" s="151">
        <v>26466</v>
      </c>
      <c r="H109" s="156"/>
      <c r="I109" s="137"/>
      <c r="J109" s="156"/>
    </row>
    <row r="110" s="26" customFormat="1" ht="15.75" spans="1:10">
      <c r="A110" s="153"/>
      <c r="B110" s="161"/>
      <c r="C110" s="77"/>
      <c r="D110" s="42" t="s">
        <v>316</v>
      </c>
      <c r="E110" s="149" t="s">
        <v>320</v>
      </c>
      <c r="F110" s="162"/>
      <c r="G110" s="151">
        <v>3345</v>
      </c>
      <c r="H110" s="156"/>
      <c r="I110" s="137"/>
      <c r="J110" s="156"/>
    </row>
    <row r="111" s="23" customFormat="1" ht="56" customHeight="1" spans="1:10">
      <c r="A111" s="163" t="s">
        <v>321</v>
      </c>
      <c r="B111" s="163"/>
      <c r="C111" s="164"/>
      <c r="D111" s="163"/>
      <c r="E111" s="163"/>
      <c r="F111" s="163"/>
      <c r="G111" s="163"/>
      <c r="H111" s="163"/>
      <c r="I111" s="163"/>
      <c r="J111" s="163"/>
    </row>
    <row r="112" s="23" customFormat="1" ht="20.25" spans="1:10">
      <c r="A112" s="68" t="s">
        <v>1</v>
      </c>
      <c r="B112" s="165" t="s">
        <v>322</v>
      </c>
      <c r="C112" s="166" t="s">
        <v>3</v>
      </c>
      <c r="D112" s="165" t="s">
        <v>4</v>
      </c>
      <c r="E112" s="165" t="s">
        <v>5</v>
      </c>
      <c r="F112" s="165"/>
      <c r="G112" s="165"/>
      <c r="H112" s="167" t="s">
        <v>6</v>
      </c>
      <c r="I112" s="167"/>
      <c r="J112" s="167" t="s">
        <v>7</v>
      </c>
    </row>
    <row r="113" s="23" customFormat="1" ht="40.5" spans="1:10">
      <c r="A113" s="168"/>
      <c r="B113" s="169"/>
      <c r="C113" s="170"/>
      <c r="D113" s="169"/>
      <c r="E113" s="165" t="s">
        <v>8</v>
      </c>
      <c r="F113" s="165" t="s">
        <v>9</v>
      </c>
      <c r="G113" s="165" t="s">
        <v>10</v>
      </c>
      <c r="H113" s="167" t="s">
        <v>11</v>
      </c>
      <c r="I113" s="167" t="s">
        <v>12</v>
      </c>
      <c r="J113" s="167"/>
    </row>
    <row r="114" s="23" customFormat="1" ht="18.75" spans="1:10">
      <c r="A114" s="71">
        <v>1</v>
      </c>
      <c r="B114" s="171" t="s">
        <v>323</v>
      </c>
      <c r="C114" s="73" t="s">
        <v>324</v>
      </c>
      <c r="D114" s="74" t="s">
        <v>325</v>
      </c>
      <c r="E114" s="171" t="s">
        <v>326</v>
      </c>
      <c r="F114" s="172" t="s">
        <v>327</v>
      </c>
      <c r="G114" s="173">
        <v>5885</v>
      </c>
      <c r="H114" s="171">
        <v>635</v>
      </c>
      <c r="I114" s="110">
        <f>H114*15</f>
        <v>9525</v>
      </c>
      <c r="J114" s="110">
        <v>57069</v>
      </c>
    </row>
    <row r="115" s="23" customFormat="1" ht="14.25" spans="1:10">
      <c r="A115" s="71"/>
      <c r="B115" s="171"/>
      <c r="C115" s="83"/>
      <c r="D115" s="84"/>
      <c r="E115" s="171" t="s">
        <v>328</v>
      </c>
      <c r="F115" s="285" t="s">
        <v>329</v>
      </c>
      <c r="G115" s="171">
        <v>25183</v>
      </c>
      <c r="H115" s="171"/>
      <c r="I115" s="110"/>
      <c r="J115" s="110"/>
    </row>
    <row r="116" s="23" customFormat="1" ht="14.25" spans="1:10">
      <c r="A116" s="71"/>
      <c r="B116" s="171"/>
      <c r="C116" s="83"/>
      <c r="D116" s="84"/>
      <c r="E116" s="171" t="s">
        <v>330</v>
      </c>
      <c r="F116" s="174"/>
      <c r="G116" s="171">
        <v>6194</v>
      </c>
      <c r="H116" s="171"/>
      <c r="I116" s="174"/>
      <c r="J116" s="174"/>
    </row>
    <row r="117" s="23" customFormat="1" ht="14.25" spans="1:10">
      <c r="A117" s="71"/>
      <c r="B117" s="171"/>
      <c r="C117" s="77"/>
      <c r="D117" s="78"/>
      <c r="E117" s="171" t="s">
        <v>331</v>
      </c>
      <c r="F117" s="175"/>
      <c r="G117" s="171">
        <v>10282</v>
      </c>
      <c r="H117" s="171"/>
      <c r="I117" s="175"/>
      <c r="J117" s="175"/>
    </row>
    <row r="118" s="24" customFormat="1" ht="15" spans="1:16376">
      <c r="A118" s="176">
        <v>2</v>
      </c>
      <c r="B118" s="177" t="s">
        <v>332</v>
      </c>
      <c r="C118" s="44" t="s">
        <v>333</v>
      </c>
      <c r="D118" s="42" t="s">
        <v>334</v>
      </c>
      <c r="E118" s="178" t="s">
        <v>335</v>
      </c>
      <c r="F118" s="179" t="s">
        <v>336</v>
      </c>
      <c r="G118" s="178">
        <v>4240</v>
      </c>
      <c r="H118" s="180">
        <v>341</v>
      </c>
      <c r="I118" s="192">
        <v>5115</v>
      </c>
      <c r="J118" s="193">
        <f t="shared" ref="J118:J120" si="4">G118+I118</f>
        <v>9355</v>
      </c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</row>
    <row r="119" s="24" customFormat="1" ht="15" spans="1:16376">
      <c r="A119" s="176">
        <v>3</v>
      </c>
      <c r="B119" s="177" t="s">
        <v>337</v>
      </c>
      <c r="C119" s="44" t="s">
        <v>338</v>
      </c>
      <c r="D119" s="42" t="s">
        <v>339</v>
      </c>
      <c r="E119" s="178" t="s">
        <v>340</v>
      </c>
      <c r="F119" s="181" t="s">
        <v>341</v>
      </c>
      <c r="G119" s="178">
        <v>3999</v>
      </c>
      <c r="H119" s="180" t="s">
        <v>342</v>
      </c>
      <c r="I119" s="192">
        <v>6615</v>
      </c>
      <c r="J119" s="193">
        <f t="shared" si="4"/>
        <v>10614</v>
      </c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</row>
    <row r="120" s="24" customFormat="1" ht="15" spans="1:16376">
      <c r="A120" s="176">
        <v>4</v>
      </c>
      <c r="B120" s="177" t="s">
        <v>343</v>
      </c>
      <c r="C120" s="44" t="s">
        <v>344</v>
      </c>
      <c r="D120" s="42" t="s">
        <v>345</v>
      </c>
      <c r="E120" s="178" t="s">
        <v>346</v>
      </c>
      <c r="F120" s="179" t="s">
        <v>347</v>
      </c>
      <c r="G120" s="178">
        <v>22280</v>
      </c>
      <c r="H120" s="180">
        <v>666</v>
      </c>
      <c r="I120" s="194">
        <v>9990</v>
      </c>
      <c r="J120" s="193">
        <f t="shared" si="4"/>
        <v>32270</v>
      </c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</row>
    <row r="121" s="23" customFormat="1" ht="22.5" spans="1:10">
      <c r="A121" s="163" t="s">
        <v>348</v>
      </c>
      <c r="B121" s="163"/>
      <c r="C121" s="164"/>
      <c r="D121" s="163"/>
      <c r="E121" s="163"/>
      <c r="F121" s="163"/>
      <c r="G121" s="163"/>
      <c r="H121" s="163"/>
      <c r="I121" s="163"/>
      <c r="J121" s="163"/>
    </row>
    <row r="122" s="23" customFormat="1" spans="1:10">
      <c r="A122" s="7" t="s">
        <v>1</v>
      </c>
      <c r="B122" s="56" t="s">
        <v>102</v>
      </c>
      <c r="C122" s="166" t="s">
        <v>3</v>
      </c>
      <c r="D122" s="56" t="s">
        <v>4</v>
      </c>
      <c r="E122" s="56" t="s">
        <v>5</v>
      </c>
      <c r="F122" s="56"/>
      <c r="G122" s="56"/>
      <c r="H122" s="57" t="s">
        <v>6</v>
      </c>
      <c r="I122" s="57"/>
      <c r="J122" s="57" t="s">
        <v>7</v>
      </c>
    </row>
    <row r="123" s="23" customFormat="1" ht="27" spans="1:10">
      <c r="A123" s="58"/>
      <c r="B123" s="58"/>
      <c r="C123" s="170"/>
      <c r="D123" s="58"/>
      <c r="E123" s="56" t="s">
        <v>8</v>
      </c>
      <c r="F123" s="56" t="s">
        <v>9</v>
      </c>
      <c r="G123" s="56" t="s">
        <v>10</v>
      </c>
      <c r="H123" s="57" t="s">
        <v>11</v>
      </c>
      <c r="I123" s="57" t="s">
        <v>12</v>
      </c>
      <c r="J123" s="57"/>
    </row>
    <row r="124" s="23" customFormat="1" ht="15" spans="1:10">
      <c r="A124" s="71">
        <v>1</v>
      </c>
      <c r="B124" s="107" t="s">
        <v>349</v>
      </c>
      <c r="C124" s="44" t="s">
        <v>350</v>
      </c>
      <c r="D124" s="42" t="s">
        <v>351</v>
      </c>
      <c r="E124" s="182" t="s">
        <v>352</v>
      </c>
      <c r="F124" s="286" t="s">
        <v>353</v>
      </c>
      <c r="G124" s="183">
        <v>2583</v>
      </c>
      <c r="H124" s="71">
        <v>633</v>
      </c>
      <c r="I124" s="189">
        <f t="shared" ref="I124:I130" si="5">H124*15</f>
        <v>9495</v>
      </c>
      <c r="J124" s="21">
        <f t="shared" ref="J124:J129" si="6">I124+G124</f>
        <v>12078</v>
      </c>
    </row>
    <row r="125" s="23" customFormat="1" ht="15" spans="1:10">
      <c r="A125" s="71">
        <v>2</v>
      </c>
      <c r="B125" s="99" t="s">
        <v>354</v>
      </c>
      <c r="C125" s="73" t="s">
        <v>355</v>
      </c>
      <c r="D125" s="74" t="s">
        <v>356</v>
      </c>
      <c r="E125" s="182" t="s">
        <v>357</v>
      </c>
      <c r="F125" s="287" t="s">
        <v>358</v>
      </c>
      <c r="G125" s="183">
        <v>43593</v>
      </c>
      <c r="H125" s="71">
        <v>666</v>
      </c>
      <c r="I125" s="187">
        <f t="shared" si="5"/>
        <v>9990</v>
      </c>
      <c r="J125" s="21">
        <f>I125+G125+G126+G127</f>
        <v>93923</v>
      </c>
    </row>
    <row r="126" s="23" customFormat="1" ht="15" spans="1:10">
      <c r="A126" s="71"/>
      <c r="B126" s="102"/>
      <c r="C126" s="83"/>
      <c r="D126" s="84"/>
      <c r="E126" s="182" t="s">
        <v>359</v>
      </c>
      <c r="F126" s="185"/>
      <c r="G126" s="15">
        <v>37379</v>
      </c>
      <c r="H126" s="71"/>
      <c r="I126" s="188"/>
      <c r="J126" s="21"/>
    </row>
    <row r="127" s="23" customFormat="1" ht="15" spans="1:10">
      <c r="A127" s="71"/>
      <c r="B127" s="107"/>
      <c r="C127" s="77"/>
      <c r="D127" s="78"/>
      <c r="E127" s="182"/>
      <c r="F127" s="186"/>
      <c r="G127" s="183">
        <v>2961</v>
      </c>
      <c r="H127" s="71"/>
      <c r="I127" s="189"/>
      <c r="J127" s="21"/>
    </row>
    <row r="128" s="23" customFormat="1" ht="15" spans="1:10">
      <c r="A128" s="71">
        <v>3</v>
      </c>
      <c r="B128" s="72" t="s">
        <v>360</v>
      </c>
      <c r="C128" s="44" t="s">
        <v>361</v>
      </c>
      <c r="D128" s="42" t="s">
        <v>362</v>
      </c>
      <c r="E128" s="182" t="s">
        <v>363</v>
      </c>
      <c r="F128" s="286" t="s">
        <v>364</v>
      </c>
      <c r="G128" s="15">
        <v>59242</v>
      </c>
      <c r="H128" s="71">
        <v>666</v>
      </c>
      <c r="I128" s="21">
        <f t="shared" si="5"/>
        <v>9990</v>
      </c>
      <c r="J128" s="21">
        <f t="shared" si="6"/>
        <v>69232</v>
      </c>
    </row>
    <row r="129" s="23" customFormat="1" ht="15" spans="1:10">
      <c r="A129" s="71">
        <v>4</v>
      </c>
      <c r="B129" s="99" t="s">
        <v>365</v>
      </c>
      <c r="C129" s="44" t="s">
        <v>366</v>
      </c>
      <c r="D129" s="42" t="s">
        <v>367</v>
      </c>
      <c r="E129" s="182" t="s">
        <v>368</v>
      </c>
      <c r="F129" s="286" t="s">
        <v>369</v>
      </c>
      <c r="G129" s="183">
        <v>8540</v>
      </c>
      <c r="H129" s="71">
        <v>500</v>
      </c>
      <c r="I129" s="187">
        <f t="shared" si="5"/>
        <v>7500</v>
      </c>
      <c r="J129" s="21">
        <f t="shared" si="6"/>
        <v>16040</v>
      </c>
    </row>
    <row r="130" s="23" customFormat="1" ht="15" spans="1:10">
      <c r="A130" s="71">
        <v>5</v>
      </c>
      <c r="B130" s="99" t="s">
        <v>370</v>
      </c>
      <c r="C130" s="73" t="s">
        <v>371</v>
      </c>
      <c r="D130" s="74" t="s">
        <v>372</v>
      </c>
      <c r="E130" s="182" t="s">
        <v>373</v>
      </c>
      <c r="F130" s="287" t="s">
        <v>374</v>
      </c>
      <c r="G130" s="183">
        <v>12662</v>
      </c>
      <c r="H130" s="71">
        <v>253</v>
      </c>
      <c r="I130" s="187">
        <f t="shared" si="5"/>
        <v>3795</v>
      </c>
      <c r="J130" s="21">
        <f>I130+G130+G131+G132+G133</f>
        <v>23159</v>
      </c>
    </row>
    <row r="131" s="23" customFormat="1" ht="15" spans="1:10">
      <c r="A131" s="71"/>
      <c r="B131" s="102"/>
      <c r="C131" s="83"/>
      <c r="D131" s="84"/>
      <c r="E131" s="182"/>
      <c r="F131" s="185"/>
      <c r="G131" s="183">
        <v>2258</v>
      </c>
      <c r="H131" s="71"/>
      <c r="I131" s="188"/>
      <c r="J131" s="21"/>
    </row>
    <row r="132" s="23" customFormat="1" ht="15" spans="1:10">
      <c r="A132" s="71"/>
      <c r="B132" s="102"/>
      <c r="C132" s="83"/>
      <c r="D132" s="84"/>
      <c r="E132" s="182" t="s">
        <v>375</v>
      </c>
      <c r="F132" s="185"/>
      <c r="G132" s="183">
        <v>2942</v>
      </c>
      <c r="H132" s="71"/>
      <c r="I132" s="188"/>
      <c r="J132" s="21"/>
    </row>
    <row r="133" s="23" customFormat="1" ht="15" spans="1:10">
      <c r="A133" s="71"/>
      <c r="B133" s="107"/>
      <c r="C133" s="77"/>
      <c r="D133" s="78"/>
      <c r="E133" s="182" t="s">
        <v>376</v>
      </c>
      <c r="F133" s="186"/>
      <c r="G133" s="183">
        <v>1502</v>
      </c>
      <c r="H133" s="71"/>
      <c r="I133" s="189"/>
      <c r="J133" s="21"/>
    </row>
    <row r="134" s="23" customFormat="1" ht="15" spans="1:10">
      <c r="A134" s="71">
        <v>6</v>
      </c>
      <c r="B134" s="11" t="s">
        <v>377</v>
      </c>
      <c r="C134" s="73" t="s">
        <v>378</v>
      </c>
      <c r="D134" s="74" t="s">
        <v>379</v>
      </c>
      <c r="E134" s="182" t="s">
        <v>380</v>
      </c>
      <c r="F134" s="287" t="s">
        <v>381</v>
      </c>
      <c r="G134" s="183">
        <v>32852</v>
      </c>
      <c r="H134" s="71">
        <v>447</v>
      </c>
      <c r="I134" s="187">
        <f>H134*15</f>
        <v>6705</v>
      </c>
      <c r="J134" s="21">
        <f>I134+G134+G135</f>
        <v>43876</v>
      </c>
    </row>
    <row r="135" s="23" customFormat="1" ht="15" spans="1:10">
      <c r="A135" s="71"/>
      <c r="B135" s="195"/>
      <c r="C135" s="77"/>
      <c r="D135" s="78"/>
      <c r="E135" s="182" t="s">
        <v>382</v>
      </c>
      <c r="F135" s="186"/>
      <c r="G135" s="183">
        <v>4319</v>
      </c>
      <c r="H135" s="71"/>
      <c r="I135" s="189"/>
      <c r="J135" s="21"/>
    </row>
    <row r="136" s="23" customFormat="1" ht="15" spans="1:10">
      <c r="A136" s="71">
        <v>7</v>
      </c>
      <c r="B136" s="72" t="s">
        <v>383</v>
      </c>
      <c r="C136" s="44" t="s">
        <v>384</v>
      </c>
      <c r="D136" s="42" t="s">
        <v>385</v>
      </c>
      <c r="E136" s="182" t="s">
        <v>386</v>
      </c>
      <c r="F136" s="286" t="s">
        <v>387</v>
      </c>
      <c r="G136" s="183">
        <v>5710</v>
      </c>
      <c r="H136" s="71">
        <v>44</v>
      </c>
      <c r="I136" s="21">
        <f>H136*15</f>
        <v>660</v>
      </c>
      <c r="J136" s="21">
        <f>I136+G136</f>
        <v>6370</v>
      </c>
    </row>
    <row r="137" s="1" customFormat="1" ht="15.75" spans="1:10">
      <c r="A137" s="196">
        <v>8</v>
      </c>
      <c r="B137" s="197" t="s">
        <v>388</v>
      </c>
      <c r="C137" s="73" t="s">
        <v>389</v>
      </c>
      <c r="D137" s="74" t="s">
        <v>390</v>
      </c>
      <c r="E137" s="182" t="s">
        <v>391</v>
      </c>
      <c r="F137" s="286" t="s">
        <v>392</v>
      </c>
      <c r="G137" s="198">
        <v>21903</v>
      </c>
      <c r="H137" s="82">
        <v>666</v>
      </c>
      <c r="I137" s="196">
        <v>9990</v>
      </c>
      <c r="J137" s="196">
        <v>56042</v>
      </c>
    </row>
    <row r="138" s="1" customFormat="1" ht="15.75" spans="1:10">
      <c r="A138" s="199"/>
      <c r="B138" s="200"/>
      <c r="C138" s="83"/>
      <c r="D138" s="84"/>
      <c r="E138" s="182"/>
      <c r="F138" s="182"/>
      <c r="G138" s="198">
        <v>3087</v>
      </c>
      <c r="H138" s="86"/>
      <c r="I138" s="199"/>
      <c r="J138" s="199"/>
    </row>
    <row r="139" s="1" customFormat="1" ht="15.75" spans="1:10">
      <c r="A139" s="199"/>
      <c r="B139" s="200"/>
      <c r="C139" s="83"/>
      <c r="D139" s="84"/>
      <c r="E139" s="182" t="s">
        <v>393</v>
      </c>
      <c r="F139" s="182"/>
      <c r="G139" s="198">
        <v>15999</v>
      </c>
      <c r="H139" s="86"/>
      <c r="I139" s="199"/>
      <c r="J139" s="199"/>
    </row>
    <row r="140" s="23" customFormat="1" ht="15" spans="1:10">
      <c r="A140" s="199"/>
      <c r="B140" s="200"/>
      <c r="C140" s="83"/>
      <c r="D140" s="84"/>
      <c r="E140" s="182" t="s">
        <v>394</v>
      </c>
      <c r="F140" s="287" t="s">
        <v>395</v>
      </c>
      <c r="G140" s="183">
        <v>3378</v>
      </c>
      <c r="H140" s="86"/>
      <c r="I140" s="199"/>
      <c r="J140" s="199"/>
    </row>
    <row r="141" s="23" customFormat="1" ht="15" spans="1:10">
      <c r="A141" s="199"/>
      <c r="B141" s="200"/>
      <c r="C141" s="83"/>
      <c r="D141" s="84"/>
      <c r="E141" s="182" t="s">
        <v>396</v>
      </c>
      <c r="F141" s="185"/>
      <c r="G141" s="183">
        <v>892</v>
      </c>
      <c r="H141" s="86"/>
      <c r="I141" s="199"/>
      <c r="J141" s="199"/>
    </row>
    <row r="142" s="23" customFormat="1" ht="15" spans="1:10">
      <c r="A142" s="201"/>
      <c r="B142" s="202"/>
      <c r="C142" s="77"/>
      <c r="D142" s="78"/>
      <c r="E142" s="182" t="s">
        <v>397</v>
      </c>
      <c r="F142" s="186"/>
      <c r="G142" s="183">
        <v>793</v>
      </c>
      <c r="H142" s="88"/>
      <c r="I142" s="201"/>
      <c r="J142" s="201"/>
    </row>
    <row r="143" s="23" customFormat="1" ht="15" spans="1:10">
      <c r="A143" s="71">
        <v>9</v>
      </c>
      <c r="B143" s="99" t="s">
        <v>398</v>
      </c>
      <c r="C143" s="73" t="s">
        <v>399</v>
      </c>
      <c r="D143" s="74" t="s">
        <v>400</v>
      </c>
      <c r="E143" s="182" t="s">
        <v>401</v>
      </c>
      <c r="F143" s="286" t="s">
        <v>402</v>
      </c>
      <c r="G143" s="183">
        <v>6133</v>
      </c>
      <c r="H143" s="71">
        <v>666</v>
      </c>
      <c r="I143" s="187">
        <f t="shared" ref="I143:I148" si="7">H143*15</f>
        <v>9990</v>
      </c>
      <c r="J143" s="21">
        <v>24246</v>
      </c>
    </row>
    <row r="144" s="23" customFormat="1" ht="15" spans="1:10">
      <c r="A144" s="71"/>
      <c r="B144" s="102"/>
      <c r="C144" s="83"/>
      <c r="D144" s="84"/>
      <c r="E144" s="182" t="s">
        <v>403</v>
      </c>
      <c r="F144" s="182"/>
      <c r="G144" s="183">
        <v>1200</v>
      </c>
      <c r="H144" s="71"/>
      <c r="I144" s="188"/>
      <c r="J144" s="21"/>
    </row>
    <row r="145" s="23" customFormat="1" ht="15" spans="1:10">
      <c r="A145" s="71"/>
      <c r="B145" s="102"/>
      <c r="C145" s="83"/>
      <c r="D145" s="84"/>
      <c r="E145" s="182" t="s">
        <v>404</v>
      </c>
      <c r="F145" s="286" t="s">
        <v>405</v>
      </c>
      <c r="G145" s="183">
        <v>6093</v>
      </c>
      <c r="H145" s="71"/>
      <c r="I145" s="188"/>
      <c r="J145" s="21"/>
    </row>
    <row r="146" s="23" customFormat="1" ht="15" spans="1:10">
      <c r="A146" s="71"/>
      <c r="B146" s="107"/>
      <c r="C146" s="77"/>
      <c r="D146" s="78"/>
      <c r="E146" s="182" t="s">
        <v>406</v>
      </c>
      <c r="F146" s="286" t="s">
        <v>402</v>
      </c>
      <c r="G146" s="183">
        <v>830</v>
      </c>
      <c r="H146" s="71"/>
      <c r="I146" s="189"/>
      <c r="J146" s="21"/>
    </row>
    <row r="147" s="23" customFormat="1" ht="15" spans="1:10">
      <c r="A147" s="71">
        <v>10</v>
      </c>
      <c r="B147" s="72" t="s">
        <v>407</v>
      </c>
      <c r="C147" s="44" t="s">
        <v>408</v>
      </c>
      <c r="D147" s="42" t="s">
        <v>409</v>
      </c>
      <c r="E147" s="182" t="s">
        <v>410</v>
      </c>
      <c r="F147" s="286" t="s">
        <v>411</v>
      </c>
      <c r="G147" s="183">
        <v>5149</v>
      </c>
      <c r="H147" s="71">
        <v>666</v>
      </c>
      <c r="I147" s="21">
        <f t="shared" si="7"/>
        <v>9990</v>
      </c>
      <c r="J147" s="21">
        <f t="shared" ref="J147:J155" si="8">I147+G147</f>
        <v>15139</v>
      </c>
    </row>
    <row r="148" s="23" customFormat="1" ht="50.1" customHeight="1" spans="1:10">
      <c r="A148" s="71">
        <v>11</v>
      </c>
      <c r="B148" s="7" t="s">
        <v>412</v>
      </c>
      <c r="C148" s="44" t="s">
        <v>413</v>
      </c>
      <c r="D148" s="42" t="s">
        <v>414</v>
      </c>
      <c r="E148" s="15" t="s">
        <v>415</v>
      </c>
      <c r="F148" s="288" t="s">
        <v>416</v>
      </c>
      <c r="G148" s="203">
        <v>3463</v>
      </c>
      <c r="H148" s="71">
        <v>573</v>
      </c>
      <c r="I148" s="21">
        <f t="shared" si="7"/>
        <v>8595</v>
      </c>
      <c r="J148" s="21">
        <f t="shared" si="8"/>
        <v>12058</v>
      </c>
    </row>
    <row r="149" s="23" customFormat="1" ht="15" spans="1:10">
      <c r="A149" s="71">
        <v>12</v>
      </c>
      <c r="B149" s="99" t="s">
        <v>417</v>
      </c>
      <c r="C149" s="73" t="s">
        <v>418</v>
      </c>
      <c r="D149" s="74" t="s">
        <v>419</v>
      </c>
      <c r="E149" s="182" t="s">
        <v>420</v>
      </c>
      <c r="F149" s="287" t="s">
        <v>421</v>
      </c>
      <c r="G149" s="204">
        <v>7283</v>
      </c>
      <c r="H149" s="205">
        <v>666</v>
      </c>
      <c r="I149" s="82">
        <v>9990</v>
      </c>
      <c r="J149" s="205">
        <f>I149+G149+G150+G151</f>
        <v>24890</v>
      </c>
    </row>
    <row r="150" s="23" customFormat="1" ht="15" spans="1:10">
      <c r="A150" s="71"/>
      <c r="B150" s="102"/>
      <c r="C150" s="83"/>
      <c r="D150" s="84"/>
      <c r="E150" s="182"/>
      <c r="F150" s="185"/>
      <c r="G150" s="204">
        <v>2640</v>
      </c>
      <c r="H150" s="205"/>
      <c r="I150" s="86"/>
      <c r="J150" s="205"/>
    </row>
    <row r="151" s="23" customFormat="1" ht="15" spans="1:10">
      <c r="A151" s="71"/>
      <c r="B151" s="107"/>
      <c r="C151" s="77"/>
      <c r="D151" s="78"/>
      <c r="E151" s="182" t="s">
        <v>422</v>
      </c>
      <c r="F151" s="186"/>
      <c r="G151" s="204">
        <v>4977</v>
      </c>
      <c r="H151" s="205"/>
      <c r="I151" s="88"/>
      <c r="J151" s="205"/>
    </row>
    <row r="152" s="27" customFormat="1" ht="15" spans="1:10">
      <c r="A152" s="206">
        <v>13</v>
      </c>
      <c r="B152" s="7" t="s">
        <v>423</v>
      </c>
      <c r="C152" s="44" t="s">
        <v>424</v>
      </c>
      <c r="D152" s="42" t="s">
        <v>425</v>
      </c>
      <c r="E152" s="15" t="s">
        <v>426</v>
      </c>
      <c r="F152" s="288" t="s">
        <v>427</v>
      </c>
      <c r="G152" s="206">
        <v>19356</v>
      </c>
      <c r="H152" s="206"/>
      <c r="I152" s="206">
        <v>0</v>
      </c>
      <c r="J152" s="206">
        <f t="shared" si="8"/>
        <v>19356</v>
      </c>
    </row>
    <row r="153" s="27" customFormat="1" ht="15" spans="1:10">
      <c r="A153" s="206">
        <v>14</v>
      </c>
      <c r="B153" s="72" t="s">
        <v>428</v>
      </c>
      <c r="C153" s="44" t="s">
        <v>429</v>
      </c>
      <c r="D153" s="42" t="s">
        <v>430</v>
      </c>
      <c r="E153" s="182" t="s">
        <v>431</v>
      </c>
      <c r="F153" s="286" t="s">
        <v>432</v>
      </c>
      <c r="G153" s="182">
        <v>4474</v>
      </c>
      <c r="H153" s="206">
        <v>666</v>
      </c>
      <c r="I153" s="206">
        <v>9990</v>
      </c>
      <c r="J153" s="206">
        <f t="shared" si="8"/>
        <v>14464</v>
      </c>
    </row>
    <row r="154" s="27" customFormat="1" ht="15" spans="1:10">
      <c r="A154" s="206">
        <v>15</v>
      </c>
      <c r="B154" s="72" t="s">
        <v>433</v>
      </c>
      <c r="C154" s="44" t="s">
        <v>434</v>
      </c>
      <c r="D154" s="42" t="s">
        <v>435</v>
      </c>
      <c r="E154" s="182" t="s">
        <v>436</v>
      </c>
      <c r="F154" s="286" t="s">
        <v>437</v>
      </c>
      <c r="G154" s="182">
        <v>3170</v>
      </c>
      <c r="H154" s="206">
        <v>666</v>
      </c>
      <c r="I154" s="206">
        <v>9990</v>
      </c>
      <c r="J154" s="206">
        <f t="shared" si="8"/>
        <v>13160</v>
      </c>
    </row>
    <row r="155" s="27" customFormat="1" ht="15" spans="1:10">
      <c r="A155" s="206">
        <v>16</v>
      </c>
      <c r="B155" s="72" t="s">
        <v>438</v>
      </c>
      <c r="C155" s="44" t="s">
        <v>439</v>
      </c>
      <c r="D155" s="42" t="s">
        <v>440</v>
      </c>
      <c r="E155" s="182" t="s">
        <v>441</v>
      </c>
      <c r="F155" s="286" t="s">
        <v>442</v>
      </c>
      <c r="G155" s="182">
        <v>3736</v>
      </c>
      <c r="H155" s="206">
        <v>666</v>
      </c>
      <c r="I155" s="206">
        <v>9990</v>
      </c>
      <c r="J155" s="206">
        <f t="shared" si="8"/>
        <v>13726</v>
      </c>
    </row>
    <row r="156" s="27" customFormat="1" ht="15" spans="1:10">
      <c r="A156" s="206">
        <v>17</v>
      </c>
      <c r="B156" s="72" t="s">
        <v>443</v>
      </c>
      <c r="C156" s="73" t="s">
        <v>444</v>
      </c>
      <c r="D156" s="74" t="s">
        <v>445</v>
      </c>
      <c r="E156" s="182" t="s">
        <v>446</v>
      </c>
      <c r="F156" s="286" t="s">
        <v>447</v>
      </c>
      <c r="G156" s="182">
        <v>5240</v>
      </c>
      <c r="H156" s="206">
        <v>666</v>
      </c>
      <c r="I156" s="206">
        <v>9990</v>
      </c>
      <c r="J156" s="206">
        <f t="shared" ref="J156:J160" si="9">I156+G156+G157</f>
        <v>16774</v>
      </c>
    </row>
    <row r="157" s="27" customFormat="1" ht="15" spans="1:10">
      <c r="A157" s="206"/>
      <c r="B157" s="72"/>
      <c r="C157" s="77"/>
      <c r="D157" s="78"/>
      <c r="E157" s="182"/>
      <c r="F157" s="182"/>
      <c r="G157" s="182">
        <v>1544</v>
      </c>
      <c r="H157" s="206"/>
      <c r="I157" s="206"/>
      <c r="J157" s="206"/>
    </row>
    <row r="158" s="27" customFormat="1" ht="15" spans="1:10">
      <c r="A158" s="206">
        <v>18</v>
      </c>
      <c r="B158" s="72" t="s">
        <v>448</v>
      </c>
      <c r="C158" s="73" t="s">
        <v>449</v>
      </c>
      <c r="D158" s="74" t="s">
        <v>450</v>
      </c>
      <c r="E158" s="182" t="s">
        <v>451</v>
      </c>
      <c r="F158" s="286" t="s">
        <v>452</v>
      </c>
      <c r="G158" s="182">
        <v>12781</v>
      </c>
      <c r="H158" s="206"/>
      <c r="I158" s="206">
        <v>0</v>
      </c>
      <c r="J158" s="206">
        <f t="shared" si="9"/>
        <v>17158</v>
      </c>
    </row>
    <row r="159" s="27" customFormat="1" ht="15" spans="1:10">
      <c r="A159" s="206"/>
      <c r="B159" s="72"/>
      <c r="C159" s="77"/>
      <c r="D159" s="78"/>
      <c r="E159" s="182" t="s">
        <v>453</v>
      </c>
      <c r="F159" s="182"/>
      <c r="G159" s="182">
        <v>4377</v>
      </c>
      <c r="H159" s="206"/>
      <c r="I159" s="206"/>
      <c r="J159" s="206"/>
    </row>
    <row r="160" s="27" customFormat="1" ht="15" spans="1:10">
      <c r="A160" s="206">
        <v>19</v>
      </c>
      <c r="B160" s="72" t="s">
        <v>454</v>
      </c>
      <c r="C160" s="73" t="s">
        <v>455</v>
      </c>
      <c r="D160" s="74" t="s">
        <v>456</v>
      </c>
      <c r="E160" s="182" t="s">
        <v>457</v>
      </c>
      <c r="F160" s="286" t="s">
        <v>458</v>
      </c>
      <c r="G160" s="182">
        <v>3956</v>
      </c>
      <c r="H160" s="206"/>
      <c r="I160" s="206">
        <v>0</v>
      </c>
      <c r="J160" s="206">
        <f t="shared" si="9"/>
        <v>29340</v>
      </c>
    </row>
    <row r="161" s="27" customFormat="1" ht="15" spans="1:10">
      <c r="A161" s="206"/>
      <c r="B161" s="72"/>
      <c r="C161" s="77"/>
      <c r="D161" s="78"/>
      <c r="E161" s="182" t="s">
        <v>459</v>
      </c>
      <c r="F161" s="182"/>
      <c r="G161" s="182">
        <v>25384</v>
      </c>
      <c r="H161" s="206"/>
      <c r="I161" s="206"/>
      <c r="J161" s="206"/>
    </row>
    <row r="162" s="23" customFormat="1" ht="50.1" customHeight="1" spans="1:10">
      <c r="A162" s="82">
        <v>20</v>
      </c>
      <c r="B162" s="99" t="s">
        <v>460</v>
      </c>
      <c r="C162" s="44" t="s">
        <v>461</v>
      </c>
      <c r="D162" s="42" t="s">
        <v>462</v>
      </c>
      <c r="E162" s="184" t="s">
        <v>463</v>
      </c>
      <c r="F162" s="287" t="s">
        <v>464</v>
      </c>
      <c r="G162" s="10">
        <v>71418</v>
      </c>
      <c r="H162" s="82">
        <v>666</v>
      </c>
      <c r="I162" s="187">
        <f>H162*15</f>
        <v>9990</v>
      </c>
      <c r="J162" s="187">
        <f>I162+G162</f>
        <v>81408</v>
      </c>
    </row>
    <row r="163" s="27" customFormat="1" ht="14.25" spans="1:10">
      <c r="A163" s="207">
        <v>21</v>
      </c>
      <c r="B163" s="208" t="s">
        <v>465</v>
      </c>
      <c r="C163" s="73" t="s">
        <v>466</v>
      </c>
      <c r="D163" s="42"/>
      <c r="E163" s="48" t="s">
        <v>467</v>
      </c>
      <c r="F163" s="276" t="s">
        <v>468</v>
      </c>
      <c r="G163" s="48">
        <v>2955</v>
      </c>
      <c r="H163" s="206">
        <v>666</v>
      </c>
      <c r="I163" s="206">
        <v>9990</v>
      </c>
      <c r="J163" s="206">
        <v>24546</v>
      </c>
    </row>
    <row r="164" s="27" customFormat="1" ht="14.25" spans="1:10">
      <c r="A164" s="209"/>
      <c r="B164" s="210"/>
      <c r="C164" s="83"/>
      <c r="D164" s="42"/>
      <c r="E164" s="48" t="s">
        <v>469</v>
      </c>
      <c r="F164" s="48"/>
      <c r="G164" s="48">
        <v>3668</v>
      </c>
      <c r="H164" s="206"/>
      <c r="I164" s="206"/>
      <c r="J164" s="206"/>
    </row>
    <row r="165" s="27" customFormat="1" ht="14.25" spans="1:10">
      <c r="A165" s="211"/>
      <c r="B165" s="212"/>
      <c r="C165" s="77"/>
      <c r="D165" s="42"/>
      <c r="E165" s="48" t="s">
        <v>470</v>
      </c>
      <c r="F165" s="48"/>
      <c r="G165" s="206">
        <v>7933</v>
      </c>
      <c r="H165" s="206"/>
      <c r="I165" s="206"/>
      <c r="J165" s="206"/>
    </row>
    <row r="166" s="28" customFormat="1" ht="14.25" spans="3:4">
      <c r="C166" s="213"/>
      <c r="D166" s="214"/>
    </row>
    <row r="167" s="23" customFormat="1" ht="31" customHeight="1" spans="1:11">
      <c r="A167" s="35" t="s">
        <v>471</v>
      </c>
      <c r="B167" s="35"/>
      <c r="C167" s="36"/>
      <c r="D167" s="35"/>
      <c r="E167" s="35"/>
      <c r="F167" s="35"/>
      <c r="G167" s="35"/>
      <c r="H167" s="35"/>
      <c r="I167" s="35"/>
      <c r="J167" s="35"/>
      <c r="K167" s="234"/>
    </row>
    <row r="168" s="29" customFormat="1" ht="14.25" spans="1:10">
      <c r="A168" s="8" t="s">
        <v>1</v>
      </c>
      <c r="B168" s="38" t="s">
        <v>2</v>
      </c>
      <c r="C168" s="38" t="s">
        <v>3</v>
      </c>
      <c r="D168" s="74" t="s">
        <v>4</v>
      </c>
      <c r="E168" s="38" t="s">
        <v>5</v>
      </c>
      <c r="F168" s="38"/>
      <c r="G168" s="38"/>
      <c r="H168" s="39" t="s">
        <v>6</v>
      </c>
      <c r="I168" s="39"/>
      <c r="J168" s="39" t="s">
        <v>7</v>
      </c>
    </row>
    <row r="169" s="29" customFormat="1" ht="28.5" spans="1:10">
      <c r="A169" s="40"/>
      <c r="B169" s="40"/>
      <c r="C169" s="40"/>
      <c r="D169" s="78"/>
      <c r="E169" s="215" t="s">
        <v>8</v>
      </c>
      <c r="F169" s="215" t="s">
        <v>9</v>
      </c>
      <c r="G169" s="38" t="s">
        <v>10</v>
      </c>
      <c r="H169" s="39" t="s">
        <v>11</v>
      </c>
      <c r="I169" s="39" t="s">
        <v>12</v>
      </c>
      <c r="J169" s="39"/>
    </row>
    <row r="170" s="30" customFormat="1" ht="30" customHeight="1" spans="1:10">
      <c r="A170" s="198">
        <v>1</v>
      </c>
      <c r="B170" s="11" t="s">
        <v>472</v>
      </c>
      <c r="C170" s="73" t="s">
        <v>473</v>
      </c>
      <c r="D170" s="74"/>
      <c r="E170" s="79" t="s">
        <v>474</v>
      </c>
      <c r="F170" s="283" t="s">
        <v>475</v>
      </c>
      <c r="G170" s="216">
        <v>30432</v>
      </c>
      <c r="H170" s="182">
        <v>666</v>
      </c>
      <c r="I170" s="235">
        <f>H170*15</f>
        <v>9990</v>
      </c>
      <c r="J170" s="235">
        <f>I170+G170+G171+G172+G173+G174+G175</f>
        <v>86238</v>
      </c>
    </row>
    <row r="171" s="30" customFormat="1" ht="30" customHeight="1" spans="1:10">
      <c r="A171" s="217"/>
      <c r="B171" s="218"/>
      <c r="C171" s="83"/>
      <c r="D171" s="84"/>
      <c r="E171" s="79"/>
      <c r="F171" s="131"/>
      <c r="G171" s="216">
        <v>2554</v>
      </c>
      <c r="H171" s="182"/>
      <c r="I171" s="235"/>
      <c r="J171" s="235"/>
    </row>
    <row r="172" s="30" customFormat="1" ht="30" customHeight="1" spans="1:10">
      <c r="A172" s="217"/>
      <c r="B172" s="218"/>
      <c r="C172" s="83"/>
      <c r="D172" s="84"/>
      <c r="E172" s="79" t="s">
        <v>476</v>
      </c>
      <c r="F172" s="131"/>
      <c r="G172" s="216">
        <v>29951</v>
      </c>
      <c r="H172" s="182"/>
      <c r="I172" s="235"/>
      <c r="J172" s="235"/>
    </row>
    <row r="173" s="30" customFormat="1" ht="30" customHeight="1" spans="1:10">
      <c r="A173" s="217"/>
      <c r="B173" s="218"/>
      <c r="C173" s="83"/>
      <c r="D173" s="84"/>
      <c r="E173" s="79"/>
      <c r="F173" s="131"/>
      <c r="G173" s="216">
        <v>4620</v>
      </c>
      <c r="H173" s="182"/>
      <c r="I173" s="235"/>
      <c r="J173" s="235"/>
    </row>
    <row r="174" s="30" customFormat="1" ht="30" customHeight="1" spans="1:10">
      <c r="A174" s="217"/>
      <c r="B174" s="218"/>
      <c r="C174" s="83"/>
      <c r="D174" s="84"/>
      <c r="E174" s="79" t="s">
        <v>477</v>
      </c>
      <c r="F174" s="131"/>
      <c r="G174" s="216">
        <v>3557</v>
      </c>
      <c r="H174" s="182"/>
      <c r="I174" s="235"/>
      <c r="J174" s="235"/>
    </row>
    <row r="175" s="30" customFormat="1" ht="30" customHeight="1" spans="1:10">
      <c r="A175" s="217"/>
      <c r="B175" s="195"/>
      <c r="C175" s="77"/>
      <c r="D175" s="78"/>
      <c r="E175" s="79" t="s">
        <v>478</v>
      </c>
      <c r="F175" s="132"/>
      <c r="G175" s="216">
        <v>5134</v>
      </c>
      <c r="H175" s="182"/>
      <c r="I175" s="235"/>
      <c r="J175" s="235"/>
    </row>
    <row r="176" s="31" customFormat="1" ht="30" customHeight="1" spans="1:10">
      <c r="A176" s="198">
        <v>2</v>
      </c>
      <c r="B176" s="72" t="s">
        <v>479</v>
      </c>
      <c r="C176" s="44" t="s">
        <v>480</v>
      </c>
      <c r="D176" s="42"/>
      <c r="E176" s="178" t="s">
        <v>481</v>
      </c>
      <c r="F176" s="286" t="s">
        <v>482</v>
      </c>
      <c r="G176" s="21">
        <v>8748</v>
      </c>
      <c r="H176" s="182">
        <v>633</v>
      </c>
      <c r="I176" s="235">
        <f>H176*15</f>
        <v>9495</v>
      </c>
      <c r="J176" s="235">
        <f>I176+G176</f>
        <v>18243</v>
      </c>
    </row>
    <row r="177" s="32" customFormat="1" ht="30" spans="1:10">
      <c r="A177" s="182">
        <v>3</v>
      </c>
      <c r="B177" s="72" t="s">
        <v>483</v>
      </c>
      <c r="C177" s="44" t="s">
        <v>484</v>
      </c>
      <c r="D177" s="42"/>
      <c r="E177" s="219" t="s">
        <v>485</v>
      </c>
      <c r="F177" s="289" t="s">
        <v>486</v>
      </c>
      <c r="G177" s="79">
        <v>4539</v>
      </c>
      <c r="H177" s="182">
        <v>615</v>
      </c>
      <c r="I177" s="182">
        <v>9225</v>
      </c>
      <c r="J177" s="182">
        <v>13764</v>
      </c>
    </row>
    <row r="178" s="32" customFormat="1" ht="30" spans="1:10">
      <c r="A178" s="182">
        <v>4</v>
      </c>
      <c r="B178" s="99" t="s">
        <v>487</v>
      </c>
      <c r="C178" s="44" t="s">
        <v>488</v>
      </c>
      <c r="D178" s="42"/>
      <c r="E178" s="221" t="s">
        <v>489</v>
      </c>
      <c r="F178" s="290" t="s">
        <v>490</v>
      </c>
      <c r="G178" s="129">
        <v>1541</v>
      </c>
      <c r="H178" s="184">
        <v>615</v>
      </c>
      <c r="I178" s="184">
        <v>9225</v>
      </c>
      <c r="J178" s="184">
        <v>10766</v>
      </c>
    </row>
    <row r="179" s="33" customFormat="1" ht="15" spans="1:28">
      <c r="A179" s="182">
        <v>5</v>
      </c>
      <c r="B179" s="72" t="s">
        <v>491</v>
      </c>
      <c r="C179" s="73" t="s">
        <v>492</v>
      </c>
      <c r="D179" s="42"/>
      <c r="E179" s="219" t="s">
        <v>493</v>
      </c>
      <c r="F179" s="289" t="s">
        <v>494</v>
      </c>
      <c r="G179" s="79">
        <v>21346</v>
      </c>
      <c r="H179" s="182">
        <v>616</v>
      </c>
      <c r="I179" s="182">
        <v>9240</v>
      </c>
      <c r="J179" s="184">
        <v>53585</v>
      </c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</row>
    <row r="180" s="33" customFormat="1" ht="15" spans="1:28">
      <c r="A180" s="182"/>
      <c r="B180" s="72"/>
      <c r="C180" s="83"/>
      <c r="D180" s="42"/>
      <c r="E180" s="219"/>
      <c r="F180" s="220"/>
      <c r="G180" s="79">
        <v>2503</v>
      </c>
      <c r="H180" s="182"/>
      <c r="I180" s="182"/>
      <c r="J180" s="185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</row>
    <row r="181" s="33" customFormat="1" ht="15" spans="1:28">
      <c r="A181" s="182"/>
      <c r="B181" s="72"/>
      <c r="C181" s="77"/>
      <c r="D181" s="42"/>
      <c r="E181" s="219" t="s">
        <v>495</v>
      </c>
      <c r="F181" s="220"/>
      <c r="G181" s="79">
        <v>20496</v>
      </c>
      <c r="H181" s="182"/>
      <c r="I181" s="182"/>
      <c r="J181" s="186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</row>
    <row r="182" s="23" customFormat="1" ht="34" customHeight="1" spans="1:10">
      <c r="A182" s="35" t="s">
        <v>496</v>
      </c>
      <c r="B182" s="35"/>
      <c r="C182" s="36"/>
      <c r="D182" s="35"/>
      <c r="E182" s="35"/>
      <c r="F182" s="35"/>
      <c r="G182" s="35"/>
      <c r="H182" s="35"/>
      <c r="I182" s="35"/>
      <c r="J182" s="35"/>
    </row>
    <row r="183" s="23" customFormat="1" ht="15.75" spans="1:10">
      <c r="A183" s="223"/>
      <c r="B183" s="224"/>
      <c r="C183" s="225"/>
      <c r="D183" s="226"/>
      <c r="E183" s="223"/>
      <c r="F183" s="223"/>
      <c r="G183" s="223"/>
      <c r="H183" s="224"/>
      <c r="I183" s="224"/>
      <c r="J183" s="224"/>
    </row>
    <row r="184" s="23" customFormat="1" ht="20.25" spans="1:10">
      <c r="A184" s="68" t="s">
        <v>1</v>
      </c>
      <c r="B184" s="227" t="s">
        <v>497</v>
      </c>
      <c r="C184" s="38" t="s">
        <v>3</v>
      </c>
      <c r="D184" s="227" t="s">
        <v>4</v>
      </c>
      <c r="E184" s="227" t="s">
        <v>5</v>
      </c>
      <c r="F184" s="227"/>
      <c r="G184" s="227"/>
      <c r="H184" s="167" t="s">
        <v>6</v>
      </c>
      <c r="I184" s="167"/>
      <c r="J184" s="167" t="s">
        <v>7</v>
      </c>
    </row>
    <row r="185" s="23" customFormat="1" ht="40.5" spans="1:10">
      <c r="A185" s="168"/>
      <c r="B185" s="168"/>
      <c r="C185" s="40"/>
      <c r="D185" s="168"/>
      <c r="E185" s="228" t="s">
        <v>8</v>
      </c>
      <c r="F185" s="228" t="s">
        <v>9</v>
      </c>
      <c r="G185" s="227" t="s">
        <v>10</v>
      </c>
      <c r="H185" s="167" t="s">
        <v>11</v>
      </c>
      <c r="I185" s="167" t="s">
        <v>12</v>
      </c>
      <c r="J185" s="167"/>
    </row>
    <row r="186" s="23" customFormat="1" ht="19" customHeight="1" spans="1:10">
      <c r="A186" s="229">
        <v>1</v>
      </c>
      <c r="B186" s="230" t="s">
        <v>498</v>
      </c>
      <c r="C186" s="44" t="s">
        <v>499</v>
      </c>
      <c r="D186" s="42" t="s">
        <v>500</v>
      </c>
      <c r="E186" s="231" t="s">
        <v>501</v>
      </c>
      <c r="F186" s="279" t="s">
        <v>502</v>
      </c>
      <c r="G186" s="231">
        <v>14539</v>
      </c>
      <c r="H186" s="232">
        <v>666</v>
      </c>
      <c r="I186" s="232">
        <f>H186*15</f>
        <v>9990</v>
      </c>
      <c r="J186" s="232">
        <v>24529</v>
      </c>
    </row>
    <row r="187" s="23" customFormat="1" ht="18.75" spans="1:10">
      <c r="A187" s="229">
        <v>2</v>
      </c>
      <c r="B187" s="230" t="s">
        <v>503</v>
      </c>
      <c r="C187" s="44" t="s">
        <v>504</v>
      </c>
      <c r="D187" s="42" t="s">
        <v>505</v>
      </c>
      <c r="E187" s="231" t="s">
        <v>506</v>
      </c>
      <c r="F187" s="279" t="s">
        <v>507</v>
      </c>
      <c r="G187" s="231">
        <v>18031</v>
      </c>
      <c r="H187" s="232">
        <v>637</v>
      </c>
      <c r="I187" s="232">
        <f>H187*15</f>
        <v>9555</v>
      </c>
      <c r="J187" s="232">
        <f>I187+G187+G188</f>
        <v>30547</v>
      </c>
    </row>
    <row r="188" s="23" customFormat="1" ht="20.25" spans="1:10">
      <c r="A188" s="229"/>
      <c r="B188" s="230"/>
      <c r="C188" s="44"/>
      <c r="D188" s="42"/>
      <c r="E188" s="80"/>
      <c r="F188" s="80"/>
      <c r="G188" s="231">
        <v>2961</v>
      </c>
      <c r="H188" s="232"/>
      <c r="I188" s="232"/>
      <c r="J188" s="232"/>
    </row>
    <row r="189" s="23" customFormat="1" ht="54" customHeight="1" spans="1:10">
      <c r="A189" s="163" t="s">
        <v>508</v>
      </c>
      <c r="B189" s="163"/>
      <c r="C189" s="164"/>
      <c r="D189" s="163"/>
      <c r="E189" s="163"/>
      <c r="F189" s="163"/>
      <c r="G189" s="163"/>
      <c r="H189" s="163"/>
      <c r="I189" s="163"/>
      <c r="J189" s="163"/>
    </row>
    <row r="190" s="23" customFormat="1" ht="20.25" spans="1:10">
      <c r="A190" s="68" t="s">
        <v>1</v>
      </c>
      <c r="B190" s="227" t="s">
        <v>497</v>
      </c>
      <c r="C190" s="38" t="s">
        <v>3</v>
      </c>
      <c r="D190" s="227" t="s">
        <v>4</v>
      </c>
      <c r="E190" s="227" t="s">
        <v>5</v>
      </c>
      <c r="F190" s="227"/>
      <c r="G190" s="227"/>
      <c r="H190" s="167" t="s">
        <v>6</v>
      </c>
      <c r="I190" s="167"/>
      <c r="J190" s="167" t="s">
        <v>7</v>
      </c>
    </row>
    <row r="191" s="23" customFormat="1" ht="40.5" spans="1:10">
      <c r="A191" s="168"/>
      <c r="B191" s="168"/>
      <c r="C191" s="40"/>
      <c r="D191" s="168"/>
      <c r="E191" s="227" t="s">
        <v>8</v>
      </c>
      <c r="F191" s="227" t="s">
        <v>9</v>
      </c>
      <c r="G191" s="227" t="s">
        <v>10</v>
      </c>
      <c r="H191" s="167" t="s">
        <v>11</v>
      </c>
      <c r="I191" s="167" t="s">
        <v>12</v>
      </c>
      <c r="J191" s="167"/>
    </row>
    <row r="192" s="23" customFormat="1" ht="40" customHeight="1" spans="1:10">
      <c r="A192" s="71">
        <v>1</v>
      </c>
      <c r="B192" s="121" t="s">
        <v>509</v>
      </c>
      <c r="C192" s="44" t="s">
        <v>510</v>
      </c>
      <c r="D192" s="42" t="s">
        <v>511</v>
      </c>
      <c r="E192" s="198" t="s">
        <v>512</v>
      </c>
      <c r="F192" s="291" t="s">
        <v>513</v>
      </c>
      <c r="G192" s="198">
        <v>15335</v>
      </c>
      <c r="H192" s="71">
        <v>666</v>
      </c>
      <c r="I192" s="82">
        <f t="shared" ref="I192:I197" si="10">H192*15</f>
        <v>9990</v>
      </c>
      <c r="J192" s="71">
        <f>I192+G192+G193+G194</f>
        <v>30378</v>
      </c>
    </row>
    <row r="193" s="23" customFormat="1" ht="40" customHeight="1" spans="1:10">
      <c r="A193" s="71"/>
      <c r="B193" s="123"/>
      <c r="C193" s="44"/>
      <c r="D193" s="42"/>
      <c r="E193" s="198"/>
      <c r="F193" s="236"/>
      <c r="G193" s="198">
        <v>532</v>
      </c>
      <c r="H193" s="71"/>
      <c r="I193" s="86"/>
      <c r="J193" s="71"/>
    </row>
    <row r="194" s="23" customFormat="1" ht="40" customHeight="1" spans="1:10">
      <c r="A194" s="71"/>
      <c r="B194" s="125"/>
      <c r="C194" s="44"/>
      <c r="D194" s="42"/>
      <c r="E194" s="198" t="s">
        <v>514</v>
      </c>
      <c r="F194" s="237"/>
      <c r="G194" s="198">
        <v>4521</v>
      </c>
      <c r="H194" s="71"/>
      <c r="I194" s="88"/>
      <c r="J194" s="71"/>
    </row>
    <row r="195" s="23" customFormat="1" ht="40" customHeight="1" spans="1:10">
      <c r="A195" s="71">
        <v>2</v>
      </c>
      <c r="B195" s="8" t="s">
        <v>515</v>
      </c>
      <c r="C195" s="44" t="s">
        <v>516</v>
      </c>
      <c r="D195" s="42" t="s">
        <v>517</v>
      </c>
      <c r="E195" s="156" t="s">
        <v>518</v>
      </c>
      <c r="F195" s="292" t="s">
        <v>519</v>
      </c>
      <c r="G195" s="120">
        <v>3442</v>
      </c>
      <c r="H195" s="71">
        <v>76</v>
      </c>
      <c r="I195" s="71">
        <f t="shared" si="10"/>
        <v>1140</v>
      </c>
      <c r="J195" s="71">
        <f t="shared" ref="J195:J197" si="11">I195+G195</f>
        <v>4582</v>
      </c>
    </row>
    <row r="196" s="23" customFormat="1" ht="40" customHeight="1" spans="1:10">
      <c r="A196" s="71">
        <v>3</v>
      </c>
      <c r="B196" s="8" t="s">
        <v>520</v>
      </c>
      <c r="C196" s="44" t="s">
        <v>521</v>
      </c>
      <c r="D196" s="42" t="s">
        <v>522</v>
      </c>
      <c r="E196" s="156" t="s">
        <v>523</v>
      </c>
      <c r="F196" s="292" t="s">
        <v>524</v>
      </c>
      <c r="G196" s="120">
        <v>3043</v>
      </c>
      <c r="H196" s="71">
        <v>113</v>
      </c>
      <c r="I196" s="71">
        <f t="shared" si="10"/>
        <v>1695</v>
      </c>
      <c r="J196" s="71">
        <f t="shared" si="11"/>
        <v>4738</v>
      </c>
    </row>
    <row r="197" s="23" customFormat="1" ht="40" customHeight="1" spans="1:10">
      <c r="A197" s="71">
        <v>4</v>
      </c>
      <c r="B197" s="117" t="s">
        <v>525</v>
      </c>
      <c r="C197" s="44" t="s">
        <v>526</v>
      </c>
      <c r="D197" s="42" t="s">
        <v>527</v>
      </c>
      <c r="E197" s="198" t="s">
        <v>528</v>
      </c>
      <c r="F197" s="293" t="s">
        <v>529</v>
      </c>
      <c r="G197" s="198">
        <v>29553</v>
      </c>
      <c r="H197" s="71">
        <v>112</v>
      </c>
      <c r="I197" s="71">
        <f t="shared" si="10"/>
        <v>1680</v>
      </c>
      <c r="J197" s="71">
        <f t="shared" si="11"/>
        <v>31233</v>
      </c>
    </row>
    <row r="198" s="1" customFormat="1" ht="15.75" spans="1:10">
      <c r="A198" s="137">
        <v>5</v>
      </c>
      <c r="B198" s="8" t="s">
        <v>530</v>
      </c>
      <c r="C198" s="73" t="s">
        <v>531</v>
      </c>
      <c r="D198" s="74" t="s">
        <v>532</v>
      </c>
      <c r="E198" s="238" t="s">
        <v>533</v>
      </c>
      <c r="F198" s="292" t="s">
        <v>534</v>
      </c>
      <c r="G198" s="137">
        <v>20322</v>
      </c>
      <c r="H198" s="137"/>
      <c r="I198" s="137">
        <v>0</v>
      </c>
      <c r="J198" s="137">
        <v>63532</v>
      </c>
    </row>
    <row r="199" s="1" customFormat="1" ht="15.75" spans="1:10">
      <c r="A199" s="137"/>
      <c r="B199" s="8"/>
      <c r="C199" s="83"/>
      <c r="D199" s="84"/>
      <c r="E199" s="238" t="s">
        <v>535</v>
      </c>
      <c r="F199" s="8"/>
      <c r="G199" s="137">
        <v>35218</v>
      </c>
      <c r="H199" s="137"/>
      <c r="I199" s="137"/>
      <c r="J199" s="137"/>
    </row>
    <row r="200" s="1" customFormat="1" ht="15.75" spans="1:10">
      <c r="A200" s="137"/>
      <c r="B200" s="8"/>
      <c r="C200" s="83"/>
      <c r="D200" s="84"/>
      <c r="E200" s="238"/>
      <c r="F200" s="8"/>
      <c r="G200" s="137">
        <v>2904</v>
      </c>
      <c r="H200" s="137"/>
      <c r="I200" s="137"/>
      <c r="J200" s="137"/>
    </row>
    <row r="201" s="1" customFormat="1" ht="15.75" spans="1:10">
      <c r="A201" s="137"/>
      <c r="B201" s="8"/>
      <c r="C201" s="77"/>
      <c r="D201" s="78"/>
      <c r="E201" s="238" t="s">
        <v>536</v>
      </c>
      <c r="F201" s="8"/>
      <c r="G201" s="137">
        <v>5088</v>
      </c>
      <c r="H201" s="137"/>
      <c r="I201" s="137"/>
      <c r="J201" s="137"/>
    </row>
    <row r="202" s="23" customFormat="1" ht="67" customHeight="1" spans="1:10">
      <c r="A202" s="163" t="s">
        <v>537</v>
      </c>
      <c r="B202" s="163"/>
      <c r="C202" s="164"/>
      <c r="D202" s="163"/>
      <c r="E202" s="163"/>
      <c r="F202" s="163"/>
      <c r="G202" s="163"/>
      <c r="H202" s="163"/>
      <c r="I202" s="163"/>
      <c r="J202" s="163"/>
    </row>
    <row r="203" s="23" customFormat="1" ht="20.25" spans="1:10">
      <c r="A203" s="68" t="s">
        <v>1</v>
      </c>
      <c r="B203" s="227" t="s">
        <v>497</v>
      </c>
      <c r="C203" s="38" t="s">
        <v>3</v>
      </c>
      <c r="D203" s="227" t="s">
        <v>4</v>
      </c>
      <c r="E203" s="227" t="s">
        <v>5</v>
      </c>
      <c r="F203" s="227"/>
      <c r="G203" s="227"/>
      <c r="H203" s="167" t="s">
        <v>6</v>
      </c>
      <c r="I203" s="167"/>
      <c r="J203" s="167" t="s">
        <v>7</v>
      </c>
    </row>
    <row r="204" s="23" customFormat="1" ht="40.5" spans="1:10">
      <c r="A204" s="168"/>
      <c r="B204" s="168"/>
      <c r="C204" s="40"/>
      <c r="D204" s="168"/>
      <c r="E204" s="228" t="s">
        <v>8</v>
      </c>
      <c r="F204" s="228" t="s">
        <v>9</v>
      </c>
      <c r="G204" s="227" t="s">
        <v>10</v>
      </c>
      <c r="H204" s="167" t="s">
        <v>11</v>
      </c>
      <c r="I204" s="167" t="s">
        <v>12</v>
      </c>
      <c r="J204" s="167"/>
    </row>
    <row r="205" s="23" customFormat="1" ht="18.75" spans="1:10">
      <c r="A205" s="71">
        <v>1</v>
      </c>
      <c r="B205" s="197" t="s">
        <v>538</v>
      </c>
      <c r="C205" s="73" t="s">
        <v>539</v>
      </c>
      <c r="D205" s="74" t="s">
        <v>540</v>
      </c>
      <c r="E205" s="173" t="s">
        <v>541</v>
      </c>
      <c r="F205" s="294" t="s">
        <v>542</v>
      </c>
      <c r="G205" s="173">
        <v>27005</v>
      </c>
      <c r="H205" s="82">
        <v>666</v>
      </c>
      <c r="I205" s="82">
        <v>9990</v>
      </c>
      <c r="J205" s="82">
        <f>I205+G205+G206+G207+G208+G209</f>
        <v>67770</v>
      </c>
    </row>
    <row r="206" s="23" customFormat="1" ht="18.75" spans="1:10">
      <c r="A206" s="71"/>
      <c r="B206" s="200"/>
      <c r="C206" s="83"/>
      <c r="D206" s="84"/>
      <c r="E206" s="173"/>
      <c r="F206" s="240"/>
      <c r="G206" s="173">
        <v>667</v>
      </c>
      <c r="H206" s="86"/>
      <c r="I206" s="86"/>
      <c r="J206" s="86"/>
    </row>
    <row r="207" s="23" customFormat="1" ht="18.75" spans="1:10">
      <c r="A207" s="71"/>
      <c r="B207" s="200"/>
      <c r="C207" s="83"/>
      <c r="D207" s="84"/>
      <c r="E207" s="173" t="s">
        <v>543</v>
      </c>
      <c r="F207" s="240"/>
      <c r="G207" s="173">
        <v>23593</v>
      </c>
      <c r="H207" s="86"/>
      <c r="I207" s="86"/>
      <c r="J207" s="86"/>
    </row>
    <row r="208" s="23" customFormat="1" ht="18.75" spans="1:10">
      <c r="A208" s="71"/>
      <c r="B208" s="200"/>
      <c r="C208" s="83"/>
      <c r="D208" s="84"/>
      <c r="E208" s="173"/>
      <c r="F208" s="241"/>
      <c r="G208" s="173">
        <v>3675</v>
      </c>
      <c r="H208" s="86"/>
      <c r="I208" s="86"/>
      <c r="J208" s="86"/>
    </row>
    <row r="209" s="23" customFormat="1" ht="18.75" spans="1:10">
      <c r="A209" s="71"/>
      <c r="B209" s="202"/>
      <c r="C209" s="77"/>
      <c r="D209" s="78"/>
      <c r="E209" s="173" t="s">
        <v>544</v>
      </c>
      <c r="F209" s="295" t="s">
        <v>542</v>
      </c>
      <c r="G209" s="173">
        <v>2840</v>
      </c>
      <c r="H209" s="88"/>
      <c r="I209" s="88"/>
      <c r="J209" s="88"/>
    </row>
    <row r="210" s="23" customFormat="1" ht="18.75" spans="1:10">
      <c r="A210" s="71">
        <v>2</v>
      </c>
      <c r="B210" s="197" t="s">
        <v>545</v>
      </c>
      <c r="C210" s="73" t="s">
        <v>546</v>
      </c>
      <c r="D210" s="74" t="s">
        <v>547</v>
      </c>
      <c r="E210" s="173" t="s">
        <v>548</v>
      </c>
      <c r="F210" s="294" t="s">
        <v>549</v>
      </c>
      <c r="G210" s="173">
        <v>25309</v>
      </c>
      <c r="H210" s="71">
        <v>500</v>
      </c>
      <c r="I210" s="71">
        <v>7500</v>
      </c>
      <c r="J210" s="205">
        <f>I210+G210+G211+G212+G213+G214+G215+G216</f>
        <v>86621</v>
      </c>
    </row>
    <row r="211" s="23" customFormat="1" ht="18.75" spans="1:10">
      <c r="A211" s="71"/>
      <c r="B211" s="200"/>
      <c r="C211" s="83"/>
      <c r="D211" s="84"/>
      <c r="E211" s="173"/>
      <c r="F211" s="240"/>
      <c r="G211" s="173">
        <v>3721</v>
      </c>
      <c r="H211" s="71"/>
      <c r="I211" s="71"/>
      <c r="J211" s="205"/>
    </row>
    <row r="212" s="23" customFormat="1" ht="18.75" spans="1:10">
      <c r="A212" s="71"/>
      <c r="B212" s="200"/>
      <c r="C212" s="83"/>
      <c r="D212" s="84"/>
      <c r="E212" s="173" t="s">
        <v>550</v>
      </c>
      <c r="F212" s="240"/>
      <c r="G212" s="242">
        <v>30620</v>
      </c>
      <c r="H212" s="71"/>
      <c r="I212" s="71"/>
      <c r="J212" s="205"/>
    </row>
    <row r="213" s="23" customFormat="1" ht="18.75" spans="1:10">
      <c r="A213" s="71"/>
      <c r="B213" s="200"/>
      <c r="C213" s="83"/>
      <c r="D213" s="84"/>
      <c r="E213" s="173"/>
      <c r="F213" s="240"/>
      <c r="G213" s="173">
        <v>3868</v>
      </c>
      <c r="H213" s="71"/>
      <c r="I213" s="71"/>
      <c r="J213" s="205"/>
    </row>
    <row r="214" s="23" customFormat="1" ht="18.75" spans="1:10">
      <c r="A214" s="71"/>
      <c r="B214" s="200"/>
      <c r="C214" s="83"/>
      <c r="D214" s="84"/>
      <c r="E214" s="173" t="s">
        <v>551</v>
      </c>
      <c r="F214" s="240"/>
      <c r="G214" s="173">
        <v>6557</v>
      </c>
      <c r="H214" s="71"/>
      <c r="I214" s="71"/>
      <c r="J214" s="205"/>
    </row>
    <row r="215" s="23" customFormat="1" ht="18.75" spans="1:10">
      <c r="A215" s="71"/>
      <c r="B215" s="200"/>
      <c r="C215" s="83"/>
      <c r="D215" s="84"/>
      <c r="E215" s="173" t="s">
        <v>552</v>
      </c>
      <c r="F215" s="240"/>
      <c r="G215" s="173">
        <v>5623</v>
      </c>
      <c r="H215" s="71"/>
      <c r="I215" s="71"/>
      <c r="J215" s="205"/>
    </row>
    <row r="216" s="23" customFormat="1" ht="18.75" spans="1:10">
      <c r="A216" s="71"/>
      <c r="B216" s="202"/>
      <c r="C216" s="77"/>
      <c r="D216" s="78"/>
      <c r="E216" s="173" t="s">
        <v>553</v>
      </c>
      <c r="F216" s="241"/>
      <c r="G216" s="173">
        <v>3423</v>
      </c>
      <c r="H216" s="71"/>
      <c r="I216" s="71"/>
      <c r="J216" s="205"/>
    </row>
    <row r="217" s="23" customFormat="1" ht="18.75" spans="1:10">
      <c r="A217" s="71">
        <v>3</v>
      </c>
      <c r="B217" s="197" t="s">
        <v>554</v>
      </c>
      <c r="C217" s="73" t="s">
        <v>555</v>
      </c>
      <c r="D217" s="74" t="s">
        <v>556</v>
      </c>
      <c r="E217" s="173" t="s">
        <v>557</v>
      </c>
      <c r="F217" s="294" t="s">
        <v>558</v>
      </c>
      <c r="G217" s="173">
        <v>25698</v>
      </c>
      <c r="H217" s="82">
        <v>590</v>
      </c>
      <c r="I217" s="82">
        <v>8850</v>
      </c>
      <c r="J217" s="82">
        <f>I217+G217+G218+G219+G220+G221+G222</f>
        <v>77845</v>
      </c>
    </row>
    <row r="218" s="23" customFormat="1" ht="18.75" spans="1:10">
      <c r="A218" s="71"/>
      <c r="B218" s="200"/>
      <c r="C218" s="83"/>
      <c r="D218" s="84"/>
      <c r="E218" s="173" t="s">
        <v>559</v>
      </c>
      <c r="F218" s="240"/>
      <c r="G218" s="173">
        <v>24509</v>
      </c>
      <c r="H218" s="86"/>
      <c r="I218" s="86"/>
      <c r="J218" s="86"/>
    </row>
    <row r="219" s="23" customFormat="1" ht="18.75" spans="1:10">
      <c r="A219" s="71"/>
      <c r="B219" s="200"/>
      <c r="C219" s="83"/>
      <c r="D219" s="84"/>
      <c r="E219" s="173"/>
      <c r="F219" s="241"/>
      <c r="G219" s="173">
        <v>2961</v>
      </c>
      <c r="H219" s="86"/>
      <c r="I219" s="86"/>
      <c r="J219" s="86"/>
    </row>
    <row r="220" s="23" customFormat="1" ht="18.75" spans="1:10">
      <c r="A220" s="71"/>
      <c r="B220" s="200"/>
      <c r="C220" s="83"/>
      <c r="D220" s="84"/>
      <c r="E220" s="173" t="s">
        <v>560</v>
      </c>
      <c r="F220" s="294" t="s">
        <v>558</v>
      </c>
      <c r="G220" s="173">
        <v>7490</v>
      </c>
      <c r="H220" s="86"/>
      <c r="I220" s="86"/>
      <c r="J220" s="86"/>
    </row>
    <row r="221" s="23" customFormat="1" ht="18.75" spans="1:10">
      <c r="A221" s="71"/>
      <c r="B221" s="200"/>
      <c r="C221" s="83"/>
      <c r="D221" s="84"/>
      <c r="E221" s="173" t="s">
        <v>561</v>
      </c>
      <c r="F221" s="240"/>
      <c r="G221" s="173">
        <v>4400</v>
      </c>
      <c r="H221" s="86"/>
      <c r="I221" s="86"/>
      <c r="J221" s="86"/>
    </row>
    <row r="222" s="23" customFormat="1" ht="18.75" spans="1:10">
      <c r="A222" s="71"/>
      <c r="B222" s="202"/>
      <c r="C222" s="77"/>
      <c r="D222" s="78"/>
      <c r="E222" s="173" t="s">
        <v>562</v>
      </c>
      <c r="F222" s="241"/>
      <c r="G222" s="173">
        <v>3937</v>
      </c>
      <c r="H222" s="88"/>
      <c r="I222" s="88"/>
      <c r="J222" s="88"/>
    </row>
    <row r="223" s="23" customFormat="1" ht="57" customHeight="1" spans="1:10">
      <c r="A223" s="163" t="s">
        <v>563</v>
      </c>
      <c r="B223" s="163"/>
      <c r="C223" s="164"/>
      <c r="D223" s="163"/>
      <c r="E223" s="163"/>
      <c r="F223" s="163"/>
      <c r="G223" s="163"/>
      <c r="H223" s="163"/>
      <c r="I223" s="163"/>
      <c r="J223" s="163"/>
    </row>
    <row r="224" s="23" customFormat="1" ht="20.25" spans="1:10">
      <c r="A224" s="68" t="s">
        <v>1</v>
      </c>
      <c r="B224" s="227" t="s">
        <v>497</v>
      </c>
      <c r="C224" s="38" t="s">
        <v>3</v>
      </c>
      <c r="D224" s="227" t="s">
        <v>4</v>
      </c>
      <c r="E224" s="227" t="s">
        <v>5</v>
      </c>
      <c r="F224" s="227"/>
      <c r="G224" s="227"/>
      <c r="H224" s="167" t="s">
        <v>6</v>
      </c>
      <c r="I224" s="167"/>
      <c r="J224" s="167" t="s">
        <v>7</v>
      </c>
    </row>
    <row r="225" s="23" customFormat="1" ht="40.5" spans="1:10">
      <c r="A225" s="168"/>
      <c r="B225" s="168"/>
      <c r="C225" s="40"/>
      <c r="D225" s="168"/>
      <c r="E225" s="228" t="s">
        <v>8</v>
      </c>
      <c r="F225" s="228" t="s">
        <v>9</v>
      </c>
      <c r="G225" s="227" t="s">
        <v>10</v>
      </c>
      <c r="H225" s="167" t="s">
        <v>11</v>
      </c>
      <c r="I225" s="167" t="s">
        <v>12</v>
      </c>
      <c r="J225" s="167"/>
    </row>
    <row r="226" s="29" customFormat="1" ht="14.25" spans="1:10">
      <c r="A226" s="190">
        <v>1</v>
      </c>
      <c r="B226" s="123" t="s">
        <v>564</v>
      </c>
      <c r="C226" s="73" t="s">
        <v>565</v>
      </c>
      <c r="D226" s="74" t="s">
        <v>566</v>
      </c>
      <c r="E226" s="38" t="s">
        <v>567</v>
      </c>
      <c r="F226" s="291" t="s">
        <v>568</v>
      </c>
      <c r="G226" s="38">
        <v>134686</v>
      </c>
      <c r="H226" s="82">
        <v>666</v>
      </c>
      <c r="I226" s="86">
        <v>9990</v>
      </c>
      <c r="J226" s="266">
        <v>176403</v>
      </c>
    </row>
    <row r="227" s="29" customFormat="1" ht="15.75" spans="1:10">
      <c r="A227" s="243"/>
      <c r="B227" s="123"/>
      <c r="C227" s="83"/>
      <c r="D227" s="84"/>
      <c r="E227" s="198" t="s">
        <v>569</v>
      </c>
      <c r="F227" s="236"/>
      <c r="G227" s="38">
        <v>23753</v>
      </c>
      <c r="H227" s="86"/>
      <c r="I227" s="86"/>
      <c r="J227" s="267"/>
    </row>
    <row r="228" s="23" customFormat="1" ht="50.1" customHeight="1" spans="1:10">
      <c r="A228" s="86"/>
      <c r="B228" s="200"/>
      <c r="C228" s="83"/>
      <c r="D228" s="84"/>
      <c r="E228" s="198" t="s">
        <v>570</v>
      </c>
      <c r="F228" s="236"/>
      <c r="G228" s="198">
        <v>4606</v>
      </c>
      <c r="H228" s="86"/>
      <c r="I228" s="86"/>
      <c r="J228" s="267"/>
    </row>
    <row r="229" s="23" customFormat="1" ht="50.1" customHeight="1" spans="1:10">
      <c r="A229" s="88"/>
      <c r="B229" s="202"/>
      <c r="C229" s="77"/>
      <c r="D229" s="78"/>
      <c r="E229" s="198" t="s">
        <v>571</v>
      </c>
      <c r="F229" s="237"/>
      <c r="G229" s="198">
        <v>3368</v>
      </c>
      <c r="H229" s="88"/>
      <c r="I229" s="88"/>
      <c r="J229" s="268"/>
    </row>
    <row r="230" s="23" customFormat="1" ht="20.25" spans="1:10">
      <c r="A230" s="71">
        <v>2</v>
      </c>
      <c r="B230" s="230" t="s">
        <v>572</v>
      </c>
      <c r="C230" s="296" t="s">
        <v>573</v>
      </c>
      <c r="D230" s="245">
        <v>19918372257</v>
      </c>
      <c r="E230" s="198" t="s">
        <v>574</v>
      </c>
      <c r="F230" s="293" t="s">
        <v>575</v>
      </c>
      <c r="G230" s="198">
        <v>3908</v>
      </c>
      <c r="H230" s="71">
        <v>666</v>
      </c>
      <c r="I230" s="71">
        <v>9990</v>
      </c>
      <c r="J230" s="71">
        <f>I230+G230</f>
        <v>13898</v>
      </c>
    </row>
    <row r="231" s="23" customFormat="1" ht="50.1" customHeight="1" spans="1:10">
      <c r="A231" s="71">
        <v>3</v>
      </c>
      <c r="B231" s="202" t="s">
        <v>576</v>
      </c>
      <c r="C231" s="297" t="s">
        <v>577</v>
      </c>
      <c r="D231" s="245"/>
      <c r="E231" s="198" t="s">
        <v>578</v>
      </c>
      <c r="F231" s="246" t="s">
        <v>93</v>
      </c>
      <c r="G231" s="198">
        <v>2750</v>
      </c>
      <c r="H231" s="88"/>
      <c r="I231" s="88"/>
      <c r="J231" s="88">
        <v>2750</v>
      </c>
    </row>
    <row r="232" s="23" customFormat="1" ht="50.1" customHeight="1" spans="1:10">
      <c r="A232" s="71">
        <v>4</v>
      </c>
      <c r="B232" s="202" t="s">
        <v>579</v>
      </c>
      <c r="C232" s="297" t="s">
        <v>580</v>
      </c>
      <c r="D232" s="245"/>
      <c r="E232" s="198" t="s">
        <v>581</v>
      </c>
      <c r="F232" s="246" t="s">
        <v>582</v>
      </c>
      <c r="G232" s="198">
        <v>9204</v>
      </c>
      <c r="H232" s="88"/>
      <c r="I232" s="88"/>
      <c r="J232" s="88">
        <v>9204</v>
      </c>
    </row>
    <row r="233" s="24" customFormat="1" ht="36" customHeight="1" spans="1:10">
      <c r="A233" s="163" t="s">
        <v>583</v>
      </c>
      <c r="B233" s="163"/>
      <c r="C233" s="164"/>
      <c r="D233" s="163"/>
      <c r="E233" s="163"/>
      <c r="F233" s="163"/>
      <c r="G233" s="163"/>
      <c r="H233" s="163"/>
      <c r="I233" s="163"/>
      <c r="J233" s="163"/>
    </row>
    <row r="234" s="1" customFormat="1" ht="20.25" spans="1:10">
      <c r="A234" s="247" t="s">
        <v>1</v>
      </c>
      <c r="B234" s="248" t="s">
        <v>497</v>
      </c>
      <c r="C234" s="249" t="s">
        <v>3</v>
      </c>
      <c r="D234" s="248" t="s">
        <v>4</v>
      </c>
      <c r="E234" s="248" t="s">
        <v>5</v>
      </c>
      <c r="F234" s="248"/>
      <c r="G234" s="248"/>
      <c r="H234" s="250" t="s">
        <v>6</v>
      </c>
      <c r="I234" s="250"/>
      <c r="J234" s="250" t="s">
        <v>7</v>
      </c>
    </row>
    <row r="235" s="1" customFormat="1" ht="40.5" spans="1:10">
      <c r="A235" s="168"/>
      <c r="B235" s="168"/>
      <c r="C235" s="170"/>
      <c r="D235" s="168"/>
      <c r="E235" s="227" t="s">
        <v>8</v>
      </c>
      <c r="F235" s="227" t="s">
        <v>9</v>
      </c>
      <c r="G235" s="227" t="s">
        <v>10</v>
      </c>
      <c r="H235" s="167" t="s">
        <v>11</v>
      </c>
      <c r="I235" s="167" t="s">
        <v>12</v>
      </c>
      <c r="J235" s="167"/>
    </row>
    <row r="236" s="1" customFormat="1" ht="15" spans="1:10">
      <c r="A236" s="71">
        <v>1</v>
      </c>
      <c r="B236" s="99" t="s">
        <v>584</v>
      </c>
      <c r="C236" s="44" t="s">
        <v>585</v>
      </c>
      <c r="D236" s="42" t="s">
        <v>586</v>
      </c>
      <c r="E236" s="79" t="s">
        <v>587</v>
      </c>
      <c r="F236" s="298" t="s">
        <v>588</v>
      </c>
      <c r="G236" s="138">
        <v>4485</v>
      </c>
      <c r="H236" s="76" t="s">
        <v>589</v>
      </c>
      <c r="I236" s="82">
        <v>3120</v>
      </c>
      <c r="J236" s="71">
        <f t="shared" ref="J236:J241" si="12">I236+G236</f>
        <v>7605</v>
      </c>
    </row>
    <row r="237" s="1" customFormat="1" ht="15" spans="1:10">
      <c r="A237" s="71">
        <v>2</v>
      </c>
      <c r="B237" s="72" t="s">
        <v>590</v>
      </c>
      <c r="C237" s="44" t="s">
        <v>591</v>
      </c>
      <c r="D237" s="42" t="s">
        <v>592</v>
      </c>
      <c r="E237" s="79" t="s">
        <v>593</v>
      </c>
      <c r="F237" s="298" t="s">
        <v>594</v>
      </c>
      <c r="G237" s="138">
        <v>3094</v>
      </c>
      <c r="H237" s="71">
        <v>666</v>
      </c>
      <c r="I237" s="71">
        <f>H237*15</f>
        <v>9990</v>
      </c>
      <c r="J237" s="71">
        <f t="shared" si="12"/>
        <v>13084</v>
      </c>
    </row>
    <row r="238" s="1" customFormat="1" ht="15" spans="1:10">
      <c r="A238" s="71">
        <v>3</v>
      </c>
      <c r="B238" s="72" t="s">
        <v>595</v>
      </c>
      <c r="C238" s="44" t="s">
        <v>596</v>
      </c>
      <c r="D238" s="42" t="s">
        <v>597</v>
      </c>
      <c r="E238" s="79" t="s">
        <v>598</v>
      </c>
      <c r="F238" s="298" t="s">
        <v>599</v>
      </c>
      <c r="G238" s="138">
        <v>4814</v>
      </c>
      <c r="H238" s="71" t="s">
        <v>600</v>
      </c>
      <c r="I238" s="71">
        <v>2910</v>
      </c>
      <c r="J238" s="71">
        <f t="shared" si="12"/>
        <v>7724</v>
      </c>
    </row>
    <row r="239" s="1" customFormat="1" ht="15" spans="1:10">
      <c r="A239" s="71">
        <v>4</v>
      </c>
      <c r="B239" s="72" t="s">
        <v>601</v>
      </c>
      <c r="C239" s="44" t="s">
        <v>602</v>
      </c>
      <c r="D239" s="42" t="s">
        <v>603</v>
      </c>
      <c r="E239" s="79" t="s">
        <v>604</v>
      </c>
      <c r="F239" s="298" t="s">
        <v>605</v>
      </c>
      <c r="G239" s="138">
        <v>3702</v>
      </c>
      <c r="H239" s="71">
        <v>80</v>
      </c>
      <c r="I239" s="71">
        <v>1200</v>
      </c>
      <c r="J239" s="71">
        <f t="shared" si="12"/>
        <v>4902</v>
      </c>
    </row>
    <row r="240" s="1" customFormat="1" ht="15" spans="1:10">
      <c r="A240" s="71">
        <v>5</v>
      </c>
      <c r="B240" s="72" t="s">
        <v>606</v>
      </c>
      <c r="C240" s="44" t="s">
        <v>607</v>
      </c>
      <c r="D240" s="42" t="s">
        <v>608</v>
      </c>
      <c r="E240" s="79" t="s">
        <v>609</v>
      </c>
      <c r="F240" s="298" t="s">
        <v>610</v>
      </c>
      <c r="G240" s="138">
        <v>3195</v>
      </c>
      <c r="H240" s="71">
        <v>666</v>
      </c>
      <c r="I240" s="71">
        <v>9990</v>
      </c>
      <c r="J240" s="71">
        <f t="shared" si="12"/>
        <v>13185</v>
      </c>
    </row>
    <row r="241" s="1" customFormat="1" ht="15" spans="1:10">
      <c r="A241" s="71">
        <v>6</v>
      </c>
      <c r="B241" s="72" t="s">
        <v>611</v>
      </c>
      <c r="C241" s="44" t="s">
        <v>612</v>
      </c>
      <c r="D241" s="42" t="s">
        <v>613</v>
      </c>
      <c r="E241" s="79" t="s">
        <v>614</v>
      </c>
      <c r="F241" s="298" t="s">
        <v>615</v>
      </c>
      <c r="G241" s="138">
        <v>3434</v>
      </c>
      <c r="H241" s="71"/>
      <c r="I241" s="71">
        <v>0</v>
      </c>
      <c r="J241" s="71">
        <f t="shared" si="12"/>
        <v>3434</v>
      </c>
    </row>
    <row r="242" s="1" customFormat="1" ht="15" spans="1:10">
      <c r="A242" s="71">
        <v>7</v>
      </c>
      <c r="B242" s="99" t="s">
        <v>616</v>
      </c>
      <c r="C242" s="44" t="s">
        <v>617</v>
      </c>
      <c r="D242" s="42" t="s">
        <v>618</v>
      </c>
      <c r="E242" s="79" t="s">
        <v>619</v>
      </c>
      <c r="F242" s="299" t="s">
        <v>620</v>
      </c>
      <c r="G242" s="138">
        <v>3408</v>
      </c>
      <c r="H242" s="71">
        <v>666</v>
      </c>
      <c r="I242" s="82">
        <v>9990</v>
      </c>
      <c r="J242" s="71">
        <f>I242+G242+G243</f>
        <v>17177</v>
      </c>
    </row>
    <row r="243" s="1" customFormat="1" ht="15" spans="1:10">
      <c r="A243" s="71"/>
      <c r="B243" s="107"/>
      <c r="C243" s="44"/>
      <c r="D243" s="42"/>
      <c r="E243" s="79" t="s">
        <v>621</v>
      </c>
      <c r="F243" s="252"/>
      <c r="G243" s="138">
        <v>3779</v>
      </c>
      <c r="H243" s="71"/>
      <c r="I243" s="88"/>
      <c r="J243" s="71"/>
    </row>
    <row r="244" s="1" customFormat="1" ht="15" spans="1:10">
      <c r="A244" s="71">
        <v>8</v>
      </c>
      <c r="B244" s="253" t="s">
        <v>622</v>
      </c>
      <c r="C244" s="44" t="s">
        <v>623</v>
      </c>
      <c r="D244" s="42" t="s">
        <v>624</v>
      </c>
      <c r="E244" s="79" t="s">
        <v>625</v>
      </c>
      <c r="F244" s="299" t="s">
        <v>626</v>
      </c>
      <c r="G244" s="138">
        <v>51609</v>
      </c>
      <c r="H244" s="82">
        <v>666</v>
      </c>
      <c r="I244" s="82">
        <v>9990</v>
      </c>
      <c r="J244" s="82">
        <f>I244+G244+G245</f>
        <v>67449</v>
      </c>
    </row>
    <row r="245" s="1" customFormat="1" ht="15" spans="1:10">
      <c r="A245" s="71"/>
      <c r="B245" s="254"/>
      <c r="C245" s="44"/>
      <c r="D245" s="42"/>
      <c r="E245" s="79"/>
      <c r="F245" s="252"/>
      <c r="G245" s="138">
        <v>5850</v>
      </c>
      <c r="H245" s="88"/>
      <c r="I245" s="86"/>
      <c r="J245" s="88"/>
    </row>
    <row r="246" s="1" customFormat="1" ht="15" spans="1:10">
      <c r="A246" s="71">
        <v>9</v>
      </c>
      <c r="B246" s="72" t="s">
        <v>627</v>
      </c>
      <c r="C246" s="44" t="s">
        <v>628</v>
      </c>
      <c r="D246" s="42" t="s">
        <v>629</v>
      </c>
      <c r="E246" s="79" t="s">
        <v>630</v>
      </c>
      <c r="F246" s="298" t="s">
        <v>631</v>
      </c>
      <c r="G246" s="138">
        <v>3484</v>
      </c>
      <c r="H246" s="71">
        <v>34</v>
      </c>
      <c r="I246" s="71">
        <v>510</v>
      </c>
      <c r="J246" s="71">
        <f t="shared" ref="J246:J251" si="13">I246+G246</f>
        <v>3994</v>
      </c>
    </row>
    <row r="247" s="1" customFormat="1" ht="15" spans="1:10">
      <c r="A247" s="71">
        <v>10</v>
      </c>
      <c r="B247" s="72" t="s">
        <v>632</v>
      </c>
      <c r="C247" s="44" t="s">
        <v>633</v>
      </c>
      <c r="D247" s="42" t="s">
        <v>634</v>
      </c>
      <c r="E247" s="79" t="s">
        <v>635</v>
      </c>
      <c r="F247" s="298" t="s">
        <v>636</v>
      </c>
      <c r="G247" s="138">
        <v>6427</v>
      </c>
      <c r="H247" s="71">
        <v>666</v>
      </c>
      <c r="I247" s="71">
        <v>9990</v>
      </c>
      <c r="J247" s="71">
        <f t="shared" si="13"/>
        <v>16417</v>
      </c>
    </row>
    <row r="248" s="1" customFormat="1" ht="15" spans="1:10">
      <c r="A248" s="71">
        <v>11</v>
      </c>
      <c r="B248" s="72" t="s">
        <v>637</v>
      </c>
      <c r="C248" s="44" t="s">
        <v>638</v>
      </c>
      <c r="D248" s="42" t="s">
        <v>639</v>
      </c>
      <c r="E248" s="79" t="s">
        <v>640</v>
      </c>
      <c r="F248" s="298" t="s">
        <v>641</v>
      </c>
      <c r="G248" s="138">
        <v>4436</v>
      </c>
      <c r="H248" s="71">
        <v>666</v>
      </c>
      <c r="I248" s="71">
        <v>9990</v>
      </c>
      <c r="J248" s="71">
        <f t="shared" si="13"/>
        <v>14426</v>
      </c>
    </row>
    <row r="249" s="1" customFormat="1" ht="15" spans="1:10">
      <c r="A249" s="71">
        <v>12</v>
      </c>
      <c r="B249" s="72" t="s">
        <v>642</v>
      </c>
      <c r="C249" s="44" t="s">
        <v>643</v>
      </c>
      <c r="D249" s="42" t="s">
        <v>644</v>
      </c>
      <c r="E249" s="79" t="s">
        <v>645</v>
      </c>
      <c r="F249" s="298" t="s">
        <v>646</v>
      </c>
      <c r="G249" s="138">
        <v>3307</v>
      </c>
      <c r="H249" s="71">
        <v>666</v>
      </c>
      <c r="I249" s="71">
        <v>9990</v>
      </c>
      <c r="J249" s="71">
        <f t="shared" si="13"/>
        <v>13297</v>
      </c>
    </row>
    <row r="250" s="1" customFormat="1" ht="15" spans="1:10">
      <c r="A250" s="71">
        <v>13</v>
      </c>
      <c r="B250" s="72" t="s">
        <v>647</v>
      </c>
      <c r="C250" s="44" t="s">
        <v>648</v>
      </c>
      <c r="D250" s="42" t="s">
        <v>649</v>
      </c>
      <c r="E250" s="79" t="s">
        <v>650</v>
      </c>
      <c r="F250" s="298" t="s">
        <v>651</v>
      </c>
      <c r="G250" s="138">
        <v>3468</v>
      </c>
      <c r="H250" s="71">
        <v>220</v>
      </c>
      <c r="I250" s="71">
        <v>3300</v>
      </c>
      <c r="J250" s="71">
        <f t="shared" si="13"/>
        <v>6768</v>
      </c>
    </row>
    <row r="251" s="24" customFormat="1" ht="27" spans="1:10">
      <c r="A251" s="255">
        <v>14</v>
      </c>
      <c r="B251" s="256" t="s">
        <v>652</v>
      </c>
      <c r="C251" s="44" t="s">
        <v>653</v>
      </c>
      <c r="D251" s="42" t="s">
        <v>654</v>
      </c>
      <c r="E251" s="10" t="s">
        <v>655</v>
      </c>
      <c r="F251" s="300" t="s">
        <v>656</v>
      </c>
      <c r="G251" s="208">
        <v>6327</v>
      </c>
      <c r="H251" s="82">
        <v>393</v>
      </c>
      <c r="I251" s="82">
        <v>5895</v>
      </c>
      <c r="J251" s="82">
        <f t="shared" si="13"/>
        <v>12222</v>
      </c>
    </row>
    <row r="252" s="24" customFormat="1" spans="1:10">
      <c r="A252" s="196">
        <v>15</v>
      </c>
      <c r="B252" s="258" t="s">
        <v>657</v>
      </c>
      <c r="C252" s="73" t="s">
        <v>658</v>
      </c>
      <c r="D252" s="74" t="s">
        <v>659</v>
      </c>
      <c r="E252" s="206" t="s">
        <v>660</v>
      </c>
      <c r="F252" s="301" t="s">
        <v>661</v>
      </c>
      <c r="G252" s="208">
        <v>16249</v>
      </c>
      <c r="H252" s="176"/>
      <c r="I252" s="176"/>
      <c r="J252" s="176">
        <v>68132</v>
      </c>
    </row>
    <row r="253" s="24" customFormat="1" spans="1:10">
      <c r="A253" s="199"/>
      <c r="B253" s="260"/>
      <c r="C253" s="83"/>
      <c r="D253" s="84"/>
      <c r="E253" s="206" t="s">
        <v>662</v>
      </c>
      <c r="F253" s="259"/>
      <c r="G253" s="208">
        <v>27246</v>
      </c>
      <c r="H253" s="176"/>
      <c r="I253" s="176"/>
      <c r="J253" s="176"/>
    </row>
    <row r="254" s="24" customFormat="1" spans="1:10">
      <c r="A254" s="199"/>
      <c r="B254" s="260"/>
      <c r="C254" s="83"/>
      <c r="D254" s="84"/>
      <c r="E254" s="206" t="s">
        <v>663</v>
      </c>
      <c r="F254" s="259"/>
      <c r="G254" s="208">
        <v>22597</v>
      </c>
      <c r="H254" s="176"/>
      <c r="I254" s="176"/>
      <c r="J254" s="176"/>
    </row>
    <row r="255" s="24" customFormat="1" spans="1:10">
      <c r="A255" s="201"/>
      <c r="B255" s="261"/>
      <c r="C255" s="77"/>
      <c r="D255" s="78"/>
      <c r="E255" s="206" t="s">
        <v>664</v>
      </c>
      <c r="F255" s="259"/>
      <c r="G255" s="48">
        <v>2040</v>
      </c>
      <c r="H255" s="176"/>
      <c r="I255" s="176"/>
      <c r="J255" s="176"/>
    </row>
    <row r="256" s="24" customFormat="1" ht="15" spans="1:10">
      <c r="A256" s="71">
        <v>16</v>
      </c>
      <c r="B256" s="7" t="s">
        <v>665</v>
      </c>
      <c r="C256" s="73" t="s">
        <v>666</v>
      </c>
      <c r="D256" s="74" t="s">
        <v>667</v>
      </c>
      <c r="E256" s="262" t="s">
        <v>668</v>
      </c>
      <c r="F256" s="302" t="s">
        <v>669</v>
      </c>
      <c r="G256" s="264">
        <v>1868</v>
      </c>
      <c r="H256" s="265">
        <v>666</v>
      </c>
      <c r="I256" s="71">
        <v>9990</v>
      </c>
      <c r="J256" s="71">
        <v>21333</v>
      </c>
    </row>
    <row r="257" s="24" customFormat="1" ht="15" spans="1:10">
      <c r="A257" s="71"/>
      <c r="B257" s="7"/>
      <c r="C257" s="83"/>
      <c r="D257" s="84"/>
      <c r="E257" s="262" t="s">
        <v>670</v>
      </c>
      <c r="F257" s="263"/>
      <c r="G257" s="264">
        <v>5940</v>
      </c>
      <c r="H257" s="265"/>
      <c r="I257" s="71"/>
      <c r="J257" s="71"/>
    </row>
    <row r="258" s="24" customFormat="1" ht="15" spans="1:10">
      <c r="A258" s="71"/>
      <c r="B258" s="7"/>
      <c r="C258" s="83"/>
      <c r="D258" s="84"/>
      <c r="E258" s="262" t="s">
        <v>671</v>
      </c>
      <c r="F258" s="263"/>
      <c r="G258" s="264">
        <v>1512</v>
      </c>
      <c r="H258" s="265"/>
      <c r="I258" s="71"/>
      <c r="J258" s="71"/>
    </row>
    <row r="259" s="24" customFormat="1" ht="15" spans="1:10">
      <c r="A259" s="71"/>
      <c r="B259" s="7"/>
      <c r="C259" s="83"/>
      <c r="D259" s="84"/>
      <c r="E259" s="262" t="s">
        <v>672</v>
      </c>
      <c r="F259" s="263"/>
      <c r="G259" s="264">
        <v>1411</v>
      </c>
      <c r="H259" s="265"/>
      <c r="I259" s="71"/>
      <c r="J259" s="71"/>
    </row>
    <row r="260" s="24" customFormat="1" ht="15" spans="1:10">
      <c r="A260" s="71"/>
      <c r="B260" s="7"/>
      <c r="C260" s="77"/>
      <c r="D260" s="78"/>
      <c r="E260" s="262" t="s">
        <v>673</v>
      </c>
      <c r="F260" s="263"/>
      <c r="G260" s="264">
        <v>612</v>
      </c>
      <c r="H260" s="265"/>
      <c r="I260" s="71"/>
      <c r="J260" s="71"/>
    </row>
    <row r="261" s="24" customFormat="1" ht="14.25" spans="1:10">
      <c r="A261" s="176">
        <v>17</v>
      </c>
      <c r="B261" s="259" t="s">
        <v>674</v>
      </c>
      <c r="C261" s="44" t="s">
        <v>675</v>
      </c>
      <c r="D261" s="42"/>
      <c r="E261" s="264" t="s">
        <v>676</v>
      </c>
      <c r="F261" s="264" t="s">
        <v>677</v>
      </c>
      <c r="G261" s="264">
        <v>3499</v>
      </c>
      <c r="H261" s="269">
        <v>555</v>
      </c>
      <c r="I261" s="171">
        <f>H261*15</f>
        <v>8325</v>
      </c>
      <c r="J261" s="172">
        <v>11824</v>
      </c>
    </row>
    <row r="262" s="24" customFormat="1" ht="14.25" spans="1:10">
      <c r="A262" s="176">
        <v>18</v>
      </c>
      <c r="B262" s="48" t="s">
        <v>678</v>
      </c>
      <c r="C262" s="44" t="s">
        <v>679</v>
      </c>
      <c r="D262" s="42"/>
      <c r="E262" s="264"/>
      <c r="F262" s="264"/>
      <c r="G262" s="264"/>
      <c r="H262" s="269" t="s">
        <v>297</v>
      </c>
      <c r="I262" s="171">
        <v>265</v>
      </c>
      <c r="J262" s="172">
        <v>265</v>
      </c>
    </row>
    <row r="263" s="24" customFormat="1" ht="14.25" spans="1:10">
      <c r="A263" s="176">
        <v>19</v>
      </c>
      <c r="B263" s="48" t="s">
        <v>680</v>
      </c>
      <c r="C263" s="44" t="s">
        <v>681</v>
      </c>
      <c r="D263" s="42"/>
      <c r="E263" s="264" t="s">
        <v>682</v>
      </c>
      <c r="F263" s="303" t="s">
        <v>683</v>
      </c>
      <c r="G263" s="264">
        <v>25284</v>
      </c>
      <c r="H263" s="269" t="s">
        <v>684</v>
      </c>
      <c r="I263" s="171">
        <v>10000</v>
      </c>
      <c r="J263" s="172">
        <v>35284</v>
      </c>
    </row>
    <row r="264" s="1" customFormat="1" ht="18.75" spans="1:13">
      <c r="A264" s="270" t="s">
        <v>685</v>
      </c>
      <c r="B264" s="270"/>
      <c r="C264" s="271"/>
      <c r="D264" s="270"/>
      <c r="E264" s="270"/>
      <c r="F264" s="270"/>
      <c r="G264" s="270"/>
      <c r="H264" s="270"/>
      <c r="I264" s="270"/>
      <c r="J264" s="274"/>
      <c r="K264" s="20"/>
      <c r="L264" s="20"/>
      <c r="M264" s="20"/>
    </row>
    <row r="265" spans="1:10">
      <c r="A265" s="272" t="s">
        <v>686</v>
      </c>
      <c r="B265" s="272"/>
      <c r="C265" s="273"/>
      <c r="D265" s="272"/>
      <c r="E265" s="272"/>
      <c r="F265" s="272"/>
      <c r="G265" s="272"/>
      <c r="H265" s="272"/>
      <c r="I265" s="272"/>
      <c r="J265" s="272"/>
    </row>
    <row r="266" spans="1:10">
      <c r="A266" s="7" t="s">
        <v>1</v>
      </c>
      <c r="B266" s="7" t="s">
        <v>687</v>
      </c>
      <c r="C266" s="8" t="s">
        <v>3</v>
      </c>
      <c r="D266" s="7" t="s">
        <v>4</v>
      </c>
      <c r="E266" s="7" t="s">
        <v>5</v>
      </c>
      <c r="F266" s="7"/>
      <c r="G266" s="7"/>
      <c r="H266" s="9" t="s">
        <v>6</v>
      </c>
      <c r="I266" s="9"/>
      <c r="J266" s="9" t="s">
        <v>7</v>
      </c>
    </row>
    <row r="267" ht="27" spans="1:10">
      <c r="A267" s="7"/>
      <c r="B267" s="7"/>
      <c r="C267" s="8"/>
      <c r="D267" s="7"/>
      <c r="E267" s="7" t="s">
        <v>8</v>
      </c>
      <c r="F267" s="7" t="s">
        <v>9</v>
      </c>
      <c r="G267" s="7" t="s">
        <v>10</v>
      </c>
      <c r="H267" s="9" t="s">
        <v>11</v>
      </c>
      <c r="I267" s="9" t="s">
        <v>12</v>
      </c>
      <c r="J267" s="9"/>
    </row>
    <row r="268" ht="15" spans="1:10">
      <c r="A268" s="15">
        <v>1</v>
      </c>
      <c r="B268" s="16" t="s">
        <v>89</v>
      </c>
      <c r="C268" s="17" t="s">
        <v>90</v>
      </c>
      <c r="D268" s="16" t="s">
        <v>91</v>
      </c>
      <c r="E268" s="18" t="s">
        <v>688</v>
      </c>
      <c r="F268" s="304" t="s">
        <v>689</v>
      </c>
      <c r="G268" s="19">
        <v>56678</v>
      </c>
      <c r="H268" s="15">
        <v>666</v>
      </c>
      <c r="I268" s="21">
        <v>9990</v>
      </c>
      <c r="J268" s="19">
        <f t="shared" ref="J268:J272" si="14">G268+I268</f>
        <v>66668</v>
      </c>
    </row>
    <row r="269" ht="15" spans="1:10">
      <c r="A269" s="15">
        <v>2</v>
      </c>
      <c r="B269" s="16" t="s">
        <v>690</v>
      </c>
      <c r="C269" s="17" t="s">
        <v>691</v>
      </c>
      <c r="D269" s="16" t="s">
        <v>692</v>
      </c>
      <c r="E269" s="18" t="s">
        <v>693</v>
      </c>
      <c r="F269" s="304" t="s">
        <v>694</v>
      </c>
      <c r="G269" s="19">
        <v>6073</v>
      </c>
      <c r="H269" s="15">
        <v>300</v>
      </c>
      <c r="I269" s="21">
        <v>4500</v>
      </c>
      <c r="J269" s="19">
        <f t="shared" si="14"/>
        <v>10573</v>
      </c>
    </row>
    <row r="270" ht="15" spans="1:10">
      <c r="A270" s="15">
        <v>3</v>
      </c>
      <c r="B270" s="16" t="s">
        <v>695</v>
      </c>
      <c r="C270" s="17" t="s">
        <v>696</v>
      </c>
      <c r="D270" s="16" t="s">
        <v>697</v>
      </c>
      <c r="E270" s="18" t="s">
        <v>698</v>
      </c>
      <c r="F270" s="304" t="s">
        <v>699</v>
      </c>
      <c r="G270" s="19">
        <v>31942.94</v>
      </c>
      <c r="H270" s="15">
        <v>150</v>
      </c>
      <c r="I270" s="21">
        <v>2250</v>
      </c>
      <c r="J270" s="19">
        <f t="shared" si="14"/>
        <v>34192.94</v>
      </c>
    </row>
    <row r="271" ht="15" spans="1:10">
      <c r="A271" s="15">
        <v>4</v>
      </c>
      <c r="B271" s="16" t="s">
        <v>700</v>
      </c>
      <c r="C271" s="17" t="s">
        <v>701</v>
      </c>
      <c r="D271" s="16" t="s">
        <v>702</v>
      </c>
      <c r="E271" s="18" t="s">
        <v>703</v>
      </c>
      <c r="F271" s="16" t="s">
        <v>704</v>
      </c>
      <c r="G271" s="19">
        <v>3760.5</v>
      </c>
      <c r="H271" s="15"/>
      <c r="I271" s="21">
        <v>0</v>
      </c>
      <c r="J271" s="19">
        <f t="shared" si="14"/>
        <v>3760.5</v>
      </c>
    </row>
    <row r="272" ht="15" spans="1:10">
      <c r="A272" s="15">
        <v>5</v>
      </c>
      <c r="B272" s="16" t="s">
        <v>705</v>
      </c>
      <c r="C272" s="17" t="s">
        <v>706</v>
      </c>
      <c r="D272" s="16" t="s">
        <v>707</v>
      </c>
      <c r="E272" s="18" t="s">
        <v>708</v>
      </c>
      <c r="F272" s="16" t="s">
        <v>704</v>
      </c>
      <c r="G272" s="19">
        <v>3796</v>
      </c>
      <c r="H272" s="15"/>
      <c r="I272" s="21">
        <v>0</v>
      </c>
      <c r="J272" s="19">
        <f t="shared" si="14"/>
        <v>3796</v>
      </c>
    </row>
  </sheetData>
  <autoFilter ref="A3:XEV272">
    <extLst/>
  </autoFilter>
  <mergeCells count="357">
    <mergeCell ref="A1:J1"/>
    <mergeCell ref="E2:G2"/>
    <mergeCell ref="H2:I2"/>
    <mergeCell ref="A27:J27"/>
    <mergeCell ref="E28:G28"/>
    <mergeCell ref="H28:I28"/>
    <mergeCell ref="A56:J56"/>
    <mergeCell ref="E57:G57"/>
    <mergeCell ref="H57:I57"/>
    <mergeCell ref="E83:G83"/>
    <mergeCell ref="H83:I83"/>
    <mergeCell ref="A102:J102"/>
    <mergeCell ref="E103:G103"/>
    <mergeCell ref="H103:I103"/>
    <mergeCell ref="A111:J111"/>
    <mergeCell ref="E112:G112"/>
    <mergeCell ref="H112:I112"/>
    <mergeCell ref="A121:J121"/>
    <mergeCell ref="E122:G122"/>
    <mergeCell ref="H122:I122"/>
    <mergeCell ref="A167:J167"/>
    <mergeCell ref="E168:G168"/>
    <mergeCell ref="H168:I168"/>
    <mergeCell ref="A182:J182"/>
    <mergeCell ref="E184:G184"/>
    <mergeCell ref="H184:I184"/>
    <mergeCell ref="A189:J189"/>
    <mergeCell ref="E190:G190"/>
    <mergeCell ref="H190:I190"/>
    <mergeCell ref="A202:J202"/>
    <mergeCell ref="E203:G203"/>
    <mergeCell ref="H203:I203"/>
    <mergeCell ref="A223:J223"/>
    <mergeCell ref="E224:G224"/>
    <mergeCell ref="H224:I224"/>
    <mergeCell ref="A233:J233"/>
    <mergeCell ref="E234:G234"/>
    <mergeCell ref="H234:I234"/>
    <mergeCell ref="A264:J264"/>
    <mergeCell ref="A265:J265"/>
    <mergeCell ref="E266:G266"/>
    <mergeCell ref="H266:I266"/>
    <mergeCell ref="A2:A3"/>
    <mergeCell ref="A28:A29"/>
    <mergeCell ref="A57:A58"/>
    <mergeCell ref="A59:A60"/>
    <mergeCell ref="A61:A64"/>
    <mergeCell ref="A67:A68"/>
    <mergeCell ref="A69:A73"/>
    <mergeCell ref="A83:A84"/>
    <mergeCell ref="A86:A88"/>
    <mergeCell ref="A89:A90"/>
    <mergeCell ref="A91:A93"/>
    <mergeCell ref="A103:A104"/>
    <mergeCell ref="A108:A110"/>
    <mergeCell ref="A112:A113"/>
    <mergeCell ref="A114:A117"/>
    <mergeCell ref="A122:A123"/>
    <mergeCell ref="A125:A127"/>
    <mergeCell ref="A130:A133"/>
    <mergeCell ref="A134:A135"/>
    <mergeCell ref="A137:A142"/>
    <mergeCell ref="A143:A146"/>
    <mergeCell ref="A149:A151"/>
    <mergeCell ref="A156:A157"/>
    <mergeCell ref="A158:A159"/>
    <mergeCell ref="A160:A161"/>
    <mergeCell ref="A163:A165"/>
    <mergeCell ref="A168:A169"/>
    <mergeCell ref="A170:A175"/>
    <mergeCell ref="A179:A181"/>
    <mergeCell ref="A184:A185"/>
    <mergeCell ref="A187:A188"/>
    <mergeCell ref="A190:A191"/>
    <mergeCell ref="A192:A194"/>
    <mergeCell ref="A198:A201"/>
    <mergeCell ref="A203:A204"/>
    <mergeCell ref="A205:A209"/>
    <mergeCell ref="A210:A216"/>
    <mergeCell ref="A217:A222"/>
    <mergeCell ref="A224:A225"/>
    <mergeCell ref="A226:A229"/>
    <mergeCell ref="A234:A235"/>
    <mergeCell ref="A242:A243"/>
    <mergeCell ref="A244:A245"/>
    <mergeCell ref="A252:A255"/>
    <mergeCell ref="A256:A260"/>
    <mergeCell ref="A266:A267"/>
    <mergeCell ref="B2:B3"/>
    <mergeCell ref="B28:B29"/>
    <mergeCell ref="B57:B58"/>
    <mergeCell ref="B59:B60"/>
    <mergeCell ref="B61:B64"/>
    <mergeCell ref="B67:B68"/>
    <mergeCell ref="B69:B73"/>
    <mergeCell ref="B83:B84"/>
    <mergeCell ref="B86:B88"/>
    <mergeCell ref="B89:B90"/>
    <mergeCell ref="B91:B93"/>
    <mergeCell ref="B103:B104"/>
    <mergeCell ref="B108:B110"/>
    <mergeCell ref="B112:B113"/>
    <mergeCell ref="B114:B117"/>
    <mergeCell ref="B122:B123"/>
    <mergeCell ref="B125:B127"/>
    <mergeCell ref="B130:B133"/>
    <mergeCell ref="B134:B135"/>
    <mergeCell ref="B137:B142"/>
    <mergeCell ref="B143:B146"/>
    <mergeCell ref="B149:B151"/>
    <mergeCell ref="B156:B157"/>
    <mergeCell ref="B158:B159"/>
    <mergeCell ref="B160:B161"/>
    <mergeCell ref="B163:B165"/>
    <mergeCell ref="B168:B169"/>
    <mergeCell ref="B170:B175"/>
    <mergeCell ref="B179:B181"/>
    <mergeCell ref="B184:B185"/>
    <mergeCell ref="B187:B188"/>
    <mergeCell ref="B190:B191"/>
    <mergeCell ref="B192:B194"/>
    <mergeCell ref="B198:B201"/>
    <mergeCell ref="B203:B204"/>
    <mergeCell ref="B205:B209"/>
    <mergeCell ref="B210:B216"/>
    <mergeCell ref="B217:B222"/>
    <mergeCell ref="B224:B225"/>
    <mergeCell ref="B226:B229"/>
    <mergeCell ref="B234:B235"/>
    <mergeCell ref="B242:B243"/>
    <mergeCell ref="B252:B255"/>
    <mergeCell ref="B256:B260"/>
    <mergeCell ref="B266:B267"/>
    <mergeCell ref="C2:C3"/>
    <mergeCell ref="C28:C29"/>
    <mergeCell ref="C57:C58"/>
    <mergeCell ref="C59:C60"/>
    <mergeCell ref="C61:C64"/>
    <mergeCell ref="C67:C68"/>
    <mergeCell ref="C69:C73"/>
    <mergeCell ref="C83:C84"/>
    <mergeCell ref="C86:C88"/>
    <mergeCell ref="C89:C90"/>
    <mergeCell ref="C91:C93"/>
    <mergeCell ref="C103:C104"/>
    <mergeCell ref="C108:C110"/>
    <mergeCell ref="C112:C113"/>
    <mergeCell ref="C114:C117"/>
    <mergeCell ref="C122:C123"/>
    <mergeCell ref="C125:C127"/>
    <mergeCell ref="C130:C133"/>
    <mergeCell ref="C134:C135"/>
    <mergeCell ref="C137:C142"/>
    <mergeCell ref="C143:C146"/>
    <mergeCell ref="C149:C151"/>
    <mergeCell ref="C156:C157"/>
    <mergeCell ref="C158:C159"/>
    <mergeCell ref="C160:C161"/>
    <mergeCell ref="C163:C165"/>
    <mergeCell ref="C168:C169"/>
    <mergeCell ref="C170:C175"/>
    <mergeCell ref="C179:C181"/>
    <mergeCell ref="C184:C185"/>
    <mergeCell ref="C190:C191"/>
    <mergeCell ref="C198:C201"/>
    <mergeCell ref="C203:C204"/>
    <mergeCell ref="C205:C209"/>
    <mergeCell ref="C210:C216"/>
    <mergeCell ref="C217:C222"/>
    <mergeCell ref="C224:C225"/>
    <mergeCell ref="C226:C229"/>
    <mergeCell ref="C234:C235"/>
    <mergeCell ref="C252:C255"/>
    <mergeCell ref="C256:C260"/>
    <mergeCell ref="C266:C267"/>
    <mergeCell ref="D2:D3"/>
    <mergeCell ref="D28:D29"/>
    <mergeCell ref="D57:D58"/>
    <mergeCell ref="D59:D60"/>
    <mergeCell ref="D61:D64"/>
    <mergeCell ref="D67:D68"/>
    <mergeCell ref="D69:D73"/>
    <mergeCell ref="D83:D84"/>
    <mergeCell ref="D86:D88"/>
    <mergeCell ref="D89:D90"/>
    <mergeCell ref="D91:D93"/>
    <mergeCell ref="D103:D104"/>
    <mergeCell ref="D112:D113"/>
    <mergeCell ref="D114:D117"/>
    <mergeCell ref="D122:D123"/>
    <mergeCell ref="D125:D127"/>
    <mergeCell ref="D130:D133"/>
    <mergeCell ref="D134:D135"/>
    <mergeCell ref="D137:D142"/>
    <mergeCell ref="D143:D146"/>
    <mergeCell ref="D149:D151"/>
    <mergeCell ref="D156:D157"/>
    <mergeCell ref="D158:D159"/>
    <mergeCell ref="D160:D161"/>
    <mergeCell ref="D168:D169"/>
    <mergeCell ref="D170:D175"/>
    <mergeCell ref="D184:D185"/>
    <mergeCell ref="D190:D191"/>
    <mergeCell ref="D198:D201"/>
    <mergeCell ref="D203:D204"/>
    <mergeCell ref="D205:D209"/>
    <mergeCell ref="D210:D216"/>
    <mergeCell ref="D217:D222"/>
    <mergeCell ref="D224:D225"/>
    <mergeCell ref="D226:D229"/>
    <mergeCell ref="D234:D235"/>
    <mergeCell ref="D252:D255"/>
    <mergeCell ref="D256:D260"/>
    <mergeCell ref="D266:D267"/>
    <mergeCell ref="E69:E70"/>
    <mergeCell ref="E86:E87"/>
    <mergeCell ref="F61:F63"/>
    <mergeCell ref="F69:F71"/>
    <mergeCell ref="F72:F73"/>
    <mergeCell ref="F86:F87"/>
    <mergeCell ref="F91:F93"/>
    <mergeCell ref="F108:F110"/>
    <mergeCell ref="F115:F117"/>
    <mergeCell ref="F125:F127"/>
    <mergeCell ref="F130:F133"/>
    <mergeCell ref="F134:F135"/>
    <mergeCell ref="F137:F139"/>
    <mergeCell ref="F140:F142"/>
    <mergeCell ref="F149:F151"/>
    <mergeCell ref="F156:F157"/>
    <mergeCell ref="F158:F159"/>
    <mergeCell ref="F160:F161"/>
    <mergeCell ref="F163:F165"/>
    <mergeCell ref="F170:F175"/>
    <mergeCell ref="F179:F181"/>
    <mergeCell ref="F187:F188"/>
    <mergeCell ref="F192:F194"/>
    <mergeCell ref="F198:F201"/>
    <mergeCell ref="F205:F208"/>
    <mergeCell ref="F210:F216"/>
    <mergeCell ref="F217:F219"/>
    <mergeCell ref="F220:F222"/>
    <mergeCell ref="F226:F229"/>
    <mergeCell ref="F242:F243"/>
    <mergeCell ref="F244:F245"/>
    <mergeCell ref="F252:F255"/>
    <mergeCell ref="F256:F260"/>
    <mergeCell ref="H59:H60"/>
    <mergeCell ref="H61:H64"/>
    <mergeCell ref="H67:H68"/>
    <mergeCell ref="H69:H73"/>
    <mergeCell ref="H86:H88"/>
    <mergeCell ref="H89:H90"/>
    <mergeCell ref="H91:H93"/>
    <mergeCell ref="H108:H110"/>
    <mergeCell ref="H114:H117"/>
    <mergeCell ref="H125:H127"/>
    <mergeCell ref="H130:H133"/>
    <mergeCell ref="H134:H135"/>
    <mergeCell ref="H137:H142"/>
    <mergeCell ref="H143:H146"/>
    <mergeCell ref="H149:H151"/>
    <mergeCell ref="H156:H157"/>
    <mergeCell ref="H158:H159"/>
    <mergeCell ref="H160:H161"/>
    <mergeCell ref="H163:H165"/>
    <mergeCell ref="H170:H175"/>
    <mergeCell ref="H179:H181"/>
    <mergeCell ref="H187:H188"/>
    <mergeCell ref="H192:H194"/>
    <mergeCell ref="H198:H201"/>
    <mergeCell ref="H205:H209"/>
    <mergeCell ref="H210:H216"/>
    <mergeCell ref="H217:H222"/>
    <mergeCell ref="H226:H229"/>
    <mergeCell ref="H242:H243"/>
    <mergeCell ref="H244:H245"/>
    <mergeCell ref="H252:H255"/>
    <mergeCell ref="H256:H260"/>
    <mergeCell ref="I59:I60"/>
    <mergeCell ref="I61:I64"/>
    <mergeCell ref="I67:I68"/>
    <mergeCell ref="I69:I73"/>
    <mergeCell ref="I86:I88"/>
    <mergeCell ref="I89:I90"/>
    <mergeCell ref="I91:I93"/>
    <mergeCell ref="I108:I110"/>
    <mergeCell ref="I114:I117"/>
    <mergeCell ref="I125:I127"/>
    <mergeCell ref="I130:I133"/>
    <mergeCell ref="I134:I135"/>
    <mergeCell ref="I137:I142"/>
    <mergeCell ref="I143:I146"/>
    <mergeCell ref="I149:I151"/>
    <mergeCell ref="I156:I157"/>
    <mergeCell ref="I158:I159"/>
    <mergeCell ref="I160:I161"/>
    <mergeCell ref="I163:I165"/>
    <mergeCell ref="I170:I175"/>
    <mergeCell ref="I179:I181"/>
    <mergeCell ref="I187:I188"/>
    <mergeCell ref="I192:I194"/>
    <mergeCell ref="I198:I201"/>
    <mergeCell ref="I205:I209"/>
    <mergeCell ref="I210:I216"/>
    <mergeCell ref="I217:I222"/>
    <mergeCell ref="I226:I229"/>
    <mergeCell ref="I242:I243"/>
    <mergeCell ref="I244:I245"/>
    <mergeCell ref="I252:I255"/>
    <mergeCell ref="I256:I260"/>
    <mergeCell ref="J2:J3"/>
    <mergeCell ref="J28:J29"/>
    <mergeCell ref="J57:J58"/>
    <mergeCell ref="J59:J60"/>
    <mergeCell ref="J61:J64"/>
    <mergeCell ref="J67:J68"/>
    <mergeCell ref="J69:J73"/>
    <mergeCell ref="J83:J84"/>
    <mergeCell ref="J86:J88"/>
    <mergeCell ref="J89:J90"/>
    <mergeCell ref="J91:J93"/>
    <mergeCell ref="J103:J104"/>
    <mergeCell ref="J108:J110"/>
    <mergeCell ref="J112:J113"/>
    <mergeCell ref="J114:J117"/>
    <mergeCell ref="J122:J123"/>
    <mergeCell ref="J125:J127"/>
    <mergeCell ref="J130:J133"/>
    <mergeCell ref="J134:J135"/>
    <mergeCell ref="J137:J142"/>
    <mergeCell ref="J143:J146"/>
    <mergeCell ref="J149:J151"/>
    <mergeCell ref="J156:J157"/>
    <mergeCell ref="J158:J159"/>
    <mergeCell ref="J160:J161"/>
    <mergeCell ref="J163:J165"/>
    <mergeCell ref="J168:J169"/>
    <mergeCell ref="J170:J175"/>
    <mergeCell ref="J179:J181"/>
    <mergeCell ref="J184:J185"/>
    <mergeCell ref="J187:J188"/>
    <mergeCell ref="J190:J191"/>
    <mergeCell ref="J192:J194"/>
    <mergeCell ref="J198:J201"/>
    <mergeCell ref="J203:J204"/>
    <mergeCell ref="J205:J209"/>
    <mergeCell ref="J210:J216"/>
    <mergeCell ref="J217:J222"/>
    <mergeCell ref="J224:J225"/>
    <mergeCell ref="J226:J229"/>
    <mergeCell ref="J234:J235"/>
    <mergeCell ref="J242:J243"/>
    <mergeCell ref="J244:J245"/>
    <mergeCell ref="J252:J255"/>
    <mergeCell ref="J256:J260"/>
    <mergeCell ref="A81:J82"/>
  </mergeCells>
  <conditionalFormatting sqref="B137">
    <cfRule type="duplicateValues" dxfId="0" priority="2"/>
  </conditionalFormatting>
  <conditionalFormatting sqref="B162">
    <cfRule type="duplicateValues" dxfId="0" priority="3"/>
    <cfRule type="duplicateValues" dxfId="0" priority="4"/>
  </conditionalFormatting>
  <conditionalFormatting sqref="B22:B24">
    <cfRule type="duplicateValues" dxfId="0" priority="10"/>
  </conditionalFormatting>
  <conditionalFormatting sqref="B25:B26">
    <cfRule type="duplicateValues" dxfId="0" priority="8"/>
  </conditionalFormatting>
  <conditionalFormatting sqref="B163:B165">
    <cfRule type="duplicateValues" dxfId="0" priority="1"/>
  </conditionalFormatting>
  <conditionalFormatting sqref="B61 B65:B67 B69 B74:B80 B57:B59">
    <cfRule type="duplicateValues" dxfId="0" priority="7"/>
  </conditionalFormatting>
  <conditionalFormatting sqref="B143:B151 B122:B136">
    <cfRule type="duplicateValues" dxfId="0" priority="6"/>
  </conditionalFormatting>
  <conditionalFormatting sqref="B143:B161 B122:B136">
    <cfRule type="duplicateValues" dxfId="0" priority="5"/>
  </conditionalFormatting>
  <pageMargins left="1.14513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A1" sqref="$A1:$XFD9"/>
    </sheetView>
  </sheetViews>
  <sheetFormatPr defaultColWidth="9" defaultRowHeight="13.5"/>
  <sheetData>
    <row r="1" s="1" customFormat="1" ht="18.75" spans="1:13">
      <c r="A1" s="2" t="s">
        <v>685</v>
      </c>
      <c r="B1" s="2"/>
      <c r="C1" s="3"/>
      <c r="D1" s="2"/>
      <c r="E1" s="2"/>
      <c r="F1" s="2"/>
      <c r="G1" s="2"/>
      <c r="H1" s="2"/>
      <c r="I1" s="2"/>
      <c r="J1" s="2"/>
      <c r="K1" s="20"/>
      <c r="L1" s="20"/>
      <c r="M1" s="20"/>
    </row>
    <row r="2" spans="1:10">
      <c r="A2" s="4" t="s">
        <v>686</v>
      </c>
      <c r="B2" s="5"/>
      <c r="C2" s="6"/>
      <c r="D2" s="5"/>
      <c r="E2" s="5"/>
      <c r="F2" s="5"/>
      <c r="G2" s="5"/>
      <c r="H2" s="5"/>
      <c r="I2" s="5"/>
      <c r="J2" s="5"/>
    </row>
    <row r="3" spans="1:10">
      <c r="A3" s="7" t="s">
        <v>1</v>
      </c>
      <c r="B3" s="7" t="s">
        <v>687</v>
      </c>
      <c r="C3" s="8" t="s">
        <v>3</v>
      </c>
      <c r="D3" s="7" t="s">
        <v>4</v>
      </c>
      <c r="E3" s="7" t="s">
        <v>5</v>
      </c>
      <c r="F3" s="7"/>
      <c r="G3" s="7"/>
      <c r="H3" s="9" t="s">
        <v>6</v>
      </c>
      <c r="I3" s="9"/>
      <c r="J3" s="9" t="s">
        <v>7</v>
      </c>
    </row>
    <row r="4" ht="27" spans="1:10">
      <c r="A4" s="7"/>
      <c r="B4" s="7"/>
      <c r="C4" s="8"/>
      <c r="D4" s="7"/>
      <c r="E4" s="7" t="s">
        <v>8</v>
      </c>
      <c r="F4" s="7" t="s">
        <v>9</v>
      </c>
      <c r="G4" s="7" t="s">
        <v>10</v>
      </c>
      <c r="H4" s="9" t="s">
        <v>11</v>
      </c>
      <c r="I4" s="9" t="s">
        <v>12</v>
      </c>
      <c r="J4" s="9"/>
    </row>
    <row r="5" ht="15" spans="1:10">
      <c r="A5" s="10">
        <v>1</v>
      </c>
      <c r="B5" s="11" t="s">
        <v>89</v>
      </c>
      <c r="C5" s="12" t="s">
        <v>90</v>
      </c>
      <c r="D5" s="11" t="s">
        <v>91</v>
      </c>
      <c r="E5" s="13" t="s">
        <v>688</v>
      </c>
      <c r="F5" s="305" t="s">
        <v>689</v>
      </c>
      <c r="G5" s="14">
        <v>56678</v>
      </c>
      <c r="H5" s="15">
        <v>666</v>
      </c>
      <c r="I5" s="21">
        <v>9990</v>
      </c>
      <c r="J5" s="22">
        <f t="shared" ref="J5:J9" si="0">G5+I5</f>
        <v>66668</v>
      </c>
    </row>
    <row r="6" ht="15" spans="1:10">
      <c r="A6" s="10">
        <v>2</v>
      </c>
      <c r="B6" s="11" t="s">
        <v>690</v>
      </c>
      <c r="C6" s="12" t="s">
        <v>691</v>
      </c>
      <c r="D6" s="11" t="s">
        <v>692</v>
      </c>
      <c r="E6" s="13" t="s">
        <v>693</v>
      </c>
      <c r="F6" s="305" t="s">
        <v>694</v>
      </c>
      <c r="G6" s="14">
        <v>6073</v>
      </c>
      <c r="H6" s="15">
        <v>300</v>
      </c>
      <c r="I6" s="21">
        <v>4500</v>
      </c>
      <c r="J6" s="22">
        <f t="shared" si="0"/>
        <v>10573</v>
      </c>
    </row>
    <row r="7" ht="15" spans="1:10">
      <c r="A7" s="10">
        <v>3</v>
      </c>
      <c r="B7" s="11" t="s">
        <v>695</v>
      </c>
      <c r="C7" s="12" t="s">
        <v>696</v>
      </c>
      <c r="D7" s="11" t="s">
        <v>697</v>
      </c>
      <c r="E7" s="13" t="s">
        <v>698</v>
      </c>
      <c r="F7" s="305" t="s">
        <v>699</v>
      </c>
      <c r="G7" s="14">
        <v>31942.94</v>
      </c>
      <c r="H7" s="15">
        <v>150</v>
      </c>
      <c r="I7" s="21">
        <v>2250</v>
      </c>
      <c r="J7" s="22">
        <f t="shared" si="0"/>
        <v>34192.94</v>
      </c>
    </row>
    <row r="8" ht="15" spans="1:10">
      <c r="A8" s="10">
        <v>4</v>
      </c>
      <c r="B8" s="11" t="s">
        <v>700</v>
      </c>
      <c r="C8" s="12" t="s">
        <v>701</v>
      </c>
      <c r="D8" s="11" t="s">
        <v>702</v>
      </c>
      <c r="E8" s="13" t="s">
        <v>703</v>
      </c>
      <c r="F8" s="11" t="s">
        <v>704</v>
      </c>
      <c r="G8" s="14">
        <v>3760.5</v>
      </c>
      <c r="H8" s="15"/>
      <c r="I8" s="21">
        <v>0</v>
      </c>
      <c r="J8" s="22">
        <f t="shared" si="0"/>
        <v>3760.5</v>
      </c>
    </row>
    <row r="9" ht="15" spans="1:10">
      <c r="A9" s="15">
        <v>5</v>
      </c>
      <c r="B9" s="16" t="s">
        <v>705</v>
      </c>
      <c r="C9" s="17" t="s">
        <v>706</v>
      </c>
      <c r="D9" s="16" t="s">
        <v>707</v>
      </c>
      <c r="E9" s="18" t="s">
        <v>708</v>
      </c>
      <c r="F9" s="16" t="s">
        <v>704</v>
      </c>
      <c r="G9" s="19">
        <v>3796</v>
      </c>
      <c r="H9" s="15"/>
      <c r="I9" s="21">
        <v>0</v>
      </c>
      <c r="J9" s="19">
        <f t="shared" si="0"/>
        <v>3796</v>
      </c>
    </row>
  </sheetData>
  <mergeCells count="8">
    <mergeCell ref="A1:J1"/>
    <mergeCell ref="A2:J2"/>
    <mergeCell ref="E3:G3"/>
    <mergeCell ref="H3:I3"/>
    <mergeCell ref="A3:A4"/>
    <mergeCell ref="B3:B4"/>
    <mergeCell ref="C3:C4"/>
    <mergeCell ref="D3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2020-08-26T02:33:00Z</dcterms:created>
  <dcterms:modified xsi:type="dcterms:W3CDTF">2020-08-26T09:03:29Z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